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OBRAS03\Users\Enevaldo\Desktop\compartilhada\MARIANO 2017\RECURSO DO MUNICÍPIO\ARA 238\"/>
    </mc:Choice>
  </mc:AlternateContent>
  <bookViews>
    <workbookView xWindow="0" yWindow="0" windowWidth="20730" windowHeight="9735"/>
  </bookViews>
  <sheets>
    <sheet name="ORÇAMENTO" sheetId="11" r:id="rId1"/>
    <sheet name="QCI" sheetId="6" r:id="rId2"/>
    <sheet name="CRONOGRAMA1" sheetId="16" r:id="rId3"/>
    <sheet name="Cronograma" sheetId="7" r:id="rId4"/>
    <sheet name="DRENAGEM" sheetId="12" r:id="rId5"/>
    <sheet name="SINALIZAÇÃO" sheetId="13" r:id="rId6"/>
    <sheet name="PAVIMENTO" sheetId="15" r:id="rId7"/>
  </sheets>
  <externalReferences>
    <externalReference r:id="rId8"/>
    <externalReference r:id="rId9"/>
    <externalReference r:id="rId10"/>
  </externalReferences>
  <definedNames>
    <definedName name="_xlnm.Print_Area" localSheetId="3">Cronograma!$A$1:$AW$71</definedName>
    <definedName name="_xlnm.Print_Area" localSheetId="2">CRONOGRAMA1!$A$1:$Q$36</definedName>
    <definedName name="_xlnm.Print_Area" localSheetId="0">ORÇAMENTO!$A$2:$J$44</definedName>
    <definedName name="_xlnm.Print_Area" localSheetId="1">QCI!$A$1:$N$62</definedName>
    <definedName name="ContraPart1" comment="Contrapartida1: coluna auxiliar para cálculo da contrapartida. É o Total do Investimento descontado cada Item de Investimento em que foi informado algum tipo de C.P. pelo usuário" localSheetId="2">#REF!-SUMIF(#REF!,,#REF!)</definedName>
    <definedName name="ContraPart1" comment="Contrapartida1: coluna auxiliar para cálculo da contrapartida. É o Total do Investimento descontado cada Item de Investimento em que foi informado algum tipo de C.P. pelo usuário" localSheetId="0">#REF!-SUMIF(#REF!,,#REF!)</definedName>
    <definedName name="ContraPart1" comment="Contrapartida1: coluna auxiliar para cálculo da contrapartida. É o Total do Investimento descontado cada Item de Investimento em que foi informado algum tipo de C.P. pelo usuário" localSheetId="1">QCI!$M$53-SUMIF(QCI!$G$13:$G$52,,QCI!$M$13:$M$52)</definedName>
    <definedName name="ContraPart1" comment="Contrapartida1: coluna auxiliar para cálculo da contrapartida. É o Total do Investimento descontado cada Item de Investimento em que foi informado algum tipo de C.P. pelo usuário">#REF!-SUMIF(#REF!,,#REF!)</definedName>
    <definedName name="ContraPart2" comment="Diferença entre a CP Auxiliar menos as contrapartidas informadas pelo usuário (Fin, Física e/ou Outras Fontes)" localSheetId="1">MAX(QCI!$L$6-SUM(QCI!$J$13:$L$52),0)</definedName>
    <definedName name="ContraPart2" comment="Diferença entre a CP Auxiliar menos as contrapartidas informadas pelo usuário (Fin, Física e/ou Outras Fontes)">MAX(#REF!-SUM(#REF!),0)</definedName>
    <definedName name="Contrapartida" localSheetId="3">IF(SUM(QCI!$I1:$L1)=0,"",SUM(QCI!$I1:$L1)*(Cronograma!B1/100))</definedName>
    <definedName name="CPAutomatica" localSheetId="1">IF(QCI!$M1="","",IF(AND(QCI!$J1="",QCI!$K1="",QCI!$L1="",QCI!ContraPart1&lt;=0),"",IF(AND(QCI!$J1="",QCI!$K1="",QCI!$L1=""),QCI!$M1/QCI!ContraPart1*QCI!ContraPart2,"")))</definedName>
    <definedName name="CPAuxiliar" localSheetId="1">IF(QCI!$M$53&lt;QCI!$M$4+QCI!$M$6,QCI!$M$53*(((QCI!$M$6*100)/(QCI!$M$4+QCI!$M$6))/100),QCI!$M$53-QCI!$M$4)</definedName>
    <definedName name="Incidencia" localSheetId="1">IF(QCI!$M1=0,0,QCI!$M1*100/QCI!$M$53)</definedName>
    <definedName name="matriz" localSheetId="2">#REF!</definedName>
    <definedName name="matriz" localSheetId="0">#REF!</definedName>
    <definedName name="matriz">#REF!</definedName>
    <definedName name="matriz2" localSheetId="2">#REF!</definedName>
    <definedName name="matriz2" localSheetId="0">#REF!</definedName>
    <definedName name="matriz2">#REF!</definedName>
    <definedName name="Parcial0" comment="Seleção parcial do produto de cada subitem, entre dois macroitens, da respectiva coluna. O subitem da linha do macroitem é calculado e acrescido ao total por outra fórmula." localSheetId="0">OFFSET([1]!ValorTotal0,1,0,MATCH(VLOOKUP("Macroitem",[1]!TabAux,1,FALSE),[1]!TabAux,0)-1,1)</definedName>
    <definedName name="Parcial0" comment="Seleção parcial do produto de cada subitem, entre dois macroitens, da respectiva coluna. O subitem da linha do macroitem é calculado e acrescido ao total por outra fórmula.">OFFSET([1]!ValorTotal0,1,0,MATCH(VLOOKUP("Macroitem",[1]!TabAux,1,FALSE),[1]!TabAux,0)-1,1)</definedName>
    <definedName name="Parcial1" comment="Seleção parcial do produto de cada subitem, entre dois macroitens, da respectiva coluna. O subitem da linha do macroitem é calculado e acrescido ao total por outra fórmula." localSheetId="0">OFFSET([1]!ValorTotal1,1,0,MATCH(VLOOKUP("Macroitem",[1]!TabAux,1,FALSE),[1]!TabAux,0)-1,1)</definedName>
    <definedName name="Parcial1" comment="Seleção parcial do produto de cada subitem, entre dois macroitens, da respectiva coluna. O subitem da linha do macroitem é calculado e acrescido ao total por outra fórmula.">OFFSET([1]!ValorTotal1,1,0,MATCH(VLOOKUP("Macroitem",[1]!TabAux,1,FALSE),[1]!TabAux,0)-1,1)</definedName>
    <definedName name="Parcial2" comment="Seleção parcial do produto de cada subitem, entre dois macroitens, da respectiva coluna. O subitem da linha do macroitem é calculado e acrescido ao total por outra fórmula." localSheetId="0">OFFSET([1]!ValorTotal2,1,0,MATCH(VLOOKUP("Macroitem",[1]!TabAux,1,FALSE),[1]!TabAux,0)-1,1)</definedName>
    <definedName name="Parcial2" comment="Seleção parcial do produto de cada subitem, entre dois macroitens, da respectiva coluna. O subitem da linha do macroitem é calculado e acrescido ao total por outra fórmula.">OFFSET([1]!ValorTotal2,1,0,MATCH(VLOOKUP("Macroitem",[1]!TabAux,1,FALSE),[1]!TabAux,0)-1,1)</definedName>
    <definedName name="ParcialAc" comment="Seleção parcial do produto de cada subitem, entre dois macroitens, da respectiva coluna. O subitem da linha do macroitem é calculado e acrescido ao total por outra fórmula." localSheetId="0">OFFSET([1]!ValorTotalAc,1,0,MATCH(VLOOKUP("Macroitem",[1]!TabAux,1,FALSE),[1]!TabAux,0)-1,1)</definedName>
    <definedName name="ParcialAc" comment="Seleção parcial do produto de cada subitem, entre dois macroitens, da respectiva coluna. O subitem da linha do macroitem é calculado e acrescido ao total por outra fórmula.">OFFSET([1]!ValorTotalAc,1,0,MATCH(VLOOKUP("Macroitem",[1]!TabAux,1,FALSE),[1]!TabAux,0)-1,1)</definedName>
    <definedName name="ParcialPer" comment="Seleção parcial do produto de cada subitem, entre dois macroitens, da respectiva coluna. O subitem da linha do macroitem é calculado e acrescido ao total por outra fórmula." localSheetId="0">OFFSET([1]!ValorTotalPer,1,0,MATCH(VLOOKUP("Macroitem",[1]!TabAux,1,FALSE),[1]!TabAux,0)-1,1)</definedName>
    <definedName name="ParcialPer" comment="Seleção parcial do produto de cada subitem, entre dois macroitens, da respectiva coluna. O subitem da linha do macroitem é calculado e acrescido ao total por outra fórmula.">OFFSET([1]!ValorTotalPer,1,0,MATCH(VLOOKUP("Macroitem",[1]!TabAux,1,FALSE),[1]!TabAux,0)-1,1)</definedName>
    <definedName name="Quantidade1V" comment="Quantidade vigente ou válida até a coluna respectiva" localSheetId="0">IF([1]!ValorQuantidade1="",[1]!ValorQuantidade0,[1]!ValorQuantidade1)</definedName>
    <definedName name="Quantidade2V" comment="Quantidade vigente ou válida até a coluna respectiva" localSheetId="2">#N/A</definedName>
    <definedName name="Quantidade2V" comment="Quantidade vigente ou válida até a coluna respectiva" localSheetId="0">IF([1]!ValorQuantidade2&lt;&gt;"",[1]!ValorQuantidade2,ORÇAMENTO!Quantidade1V)</definedName>
    <definedName name="Quantidade2V" comment="Quantidade vigente ou válida até a coluna respectiva">IF([1]!ValorQuantidade2&lt;&gt;"",[1]!ValorQuantidade2,ORÇAMENTO!Quantidade1V)</definedName>
    <definedName name="Repasse" localSheetId="3">IF(ValorRepasse=0,"",ValorRepasse*(Cronograma!C1/100))</definedName>
    <definedName name="RepasseQCI" localSheetId="1">QCI!ValorTotal-SUM(QCI!$I1:$L1)</definedName>
    <definedName name="TabCPFin" comment="Tabela auxiliar da contrapartida financeira, colunas automatica e informada" localSheetId="2">#REF!</definedName>
    <definedName name="TabCPFin" comment="Tabela auxiliar da contrapartida financeira, colunas automatica e informada" localSheetId="0">#REF!</definedName>
    <definedName name="TabCPFin" comment="Tabela auxiliar da contrapartida financeira, colunas automatica e informada" localSheetId="1">QCI!$I$13:$J$52</definedName>
    <definedName name="TabCPFin" comment="Tabela auxiliar da contrapartida financeira, colunas automatica e informada">#REF!</definedName>
    <definedName name="TabCronograma" comment="Tabela Matriz do Cronograma" localSheetId="3">Cronograma!$A$1:$IV$65536</definedName>
    <definedName name="TabMedicao" comment="Tabela Matriz da planilha Resumo / QCI" localSheetId="1">QCI!$O$1:$GL$65536</definedName>
    <definedName name="TESTE" localSheetId="2">#REF!*#REF!</definedName>
    <definedName name="TESTE" localSheetId="0">#REF!*#REF!</definedName>
    <definedName name="TESTE">#REF!*#REF!</definedName>
    <definedName name="_xlnm.Print_Titles" localSheetId="3">Cronograma!$A:$D</definedName>
    <definedName name="_xlnm.Print_Titles" localSheetId="2">CRONOGRAMA1!$A:$C</definedName>
    <definedName name="TotalCPFin" localSheetId="1">SUM(IF(ISNUMBER(QCI!TabCPFin),QCI!TabCPFin))</definedName>
    <definedName name="Unitario1V" comment="Unitário vigente ou válido até a coluna respectiva" localSheetId="0">IF([1]!ValorUnitario1="",[1]!ValorUnitario0,[1]!ValorUnitario1)</definedName>
    <definedName name="Unitario1V" comment="Unitário vigente ou válido até a coluna respectiva">IF([1]!ValorUnitario1="",[1]!ValorUnitario0,[1]!ValorUnitario1)</definedName>
    <definedName name="ValorCPFinanceira" localSheetId="1">INDEX(QCI!$H$1:$H$65536,ROW())</definedName>
    <definedName name="ValorCPFisica" localSheetId="1">INDEX(QCI!$K$1:$K$65536,ROW())</definedName>
    <definedName name="ValorCPOutra" localSheetId="1">INDEX(QCI!$L$1:$L$65536,ROW())</definedName>
    <definedName name="ValorRepasse" localSheetId="2">INDEX([2]QCI!$F$1:$F$65536,ROW())</definedName>
    <definedName name="ValorRepasse" localSheetId="0">INDEX(#REF!,ROW())</definedName>
    <definedName name="ValorRepasse" comment="Valor de Repasse linha a linha no QCI. Utilizado no CRONOGRAMA, para cálculo dos peródos conforme PERCENTUAL INFORMADO" localSheetId="1">INDEX(QCI!$F$1:$F$65536,ROW())</definedName>
    <definedName name="ValorRepasse">INDEX(QCI!$F$1:$F$65536,ROW())</definedName>
    <definedName name="ValorTotal" localSheetId="1">INDEX(QCI!$M$1:$M$65536,ROW())</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1" l="1"/>
  <c r="I28" i="11"/>
  <c r="I29" i="11"/>
  <c r="J33" i="13"/>
  <c r="H33" i="13"/>
  <c r="C33" i="13"/>
  <c r="B33" i="13"/>
  <c r="M33" i="11" s="1"/>
  <c r="G10" i="15" l="1"/>
  <c r="G24" i="15" s="1"/>
  <c r="M15" i="11"/>
  <c r="G21" i="15"/>
  <c r="G18" i="15"/>
  <c r="G25" i="15" l="1"/>
  <c r="M16" i="11"/>
  <c r="F12" i="11"/>
  <c r="F13" i="11"/>
  <c r="S18" i="11"/>
  <c r="S15" i="11"/>
  <c r="N33" i="16" l="1"/>
  <c r="L33" i="16"/>
  <c r="Q14" i="16"/>
  <c r="Q16" i="16"/>
  <c r="Q26" i="16"/>
  <c r="Q24" i="16"/>
  <c r="Q22" i="16"/>
  <c r="Q18" i="16"/>
  <c r="B18" i="16" l="1"/>
  <c r="B26" i="16" s="1"/>
  <c r="A18" i="16"/>
  <c r="A26" i="16" s="1"/>
  <c r="B16" i="16"/>
  <c r="A16" i="16"/>
  <c r="B14" i="16"/>
  <c r="A14" i="16"/>
  <c r="R13" i="16"/>
  <c r="F17" i="11" l="1"/>
  <c r="H17" i="11" s="1"/>
  <c r="H13" i="11"/>
  <c r="F14" i="11"/>
  <c r="H14" i="11" l="1"/>
  <c r="H16" i="11"/>
  <c r="F15" i="11"/>
  <c r="H15" i="11" s="1"/>
  <c r="F22" i="11" l="1"/>
  <c r="F23" i="11"/>
  <c r="F24" i="11"/>
  <c r="F25" i="11"/>
  <c r="S26" i="11"/>
  <c r="E15" i="11" l="1"/>
  <c r="I15" i="11" s="1"/>
  <c r="W15" i="11" l="1"/>
  <c r="S16" i="11" l="1"/>
  <c r="E16" i="11" s="1"/>
  <c r="U29" i="11"/>
  <c r="I16" i="11" l="1"/>
  <c r="W16" i="11"/>
  <c r="G13" i="15"/>
  <c r="H25" i="11" l="1"/>
  <c r="E18" i="11" l="1"/>
  <c r="G27" i="15"/>
  <c r="G37" i="15" s="1"/>
  <c r="M21" i="11" s="1"/>
  <c r="G34" i="15"/>
  <c r="G33" i="15"/>
  <c r="M22" i="11" s="1"/>
  <c r="S21" i="11" l="1"/>
  <c r="S22" i="11"/>
  <c r="E22" i="11" s="1"/>
  <c r="G12" i="15"/>
  <c r="G36" i="15"/>
  <c r="M23" i="11" s="1"/>
  <c r="G35" i="15"/>
  <c r="M24" i="11" s="1"/>
  <c r="G14" i="15" l="1"/>
  <c r="G31" i="15" s="1"/>
  <c r="M25" i="11" s="1"/>
  <c r="S25" i="11" s="1"/>
  <c r="E25" i="11" s="1"/>
  <c r="I25" i="11" s="1"/>
  <c r="G16" i="15"/>
  <c r="G32" i="15" s="1"/>
  <c r="S23" i="11"/>
  <c r="E23" i="11" s="1"/>
  <c r="S24" i="11"/>
  <c r="E24" i="11" s="1"/>
  <c r="G33" i="13" l="1"/>
  <c r="F33" i="13"/>
  <c r="E33" i="13"/>
  <c r="D33" i="13"/>
  <c r="I33" i="13"/>
  <c r="M34" i="11" l="1"/>
  <c r="S34" i="11" s="1"/>
  <c r="H18" i="11"/>
  <c r="I18" i="11" s="1"/>
  <c r="E18" i="12" l="1"/>
  <c r="J17" i="12"/>
  <c r="K17" i="12" s="1"/>
  <c r="F17" i="12"/>
  <c r="J16" i="12"/>
  <c r="K16" i="12" s="1"/>
  <c r="F16" i="12"/>
  <c r="J15" i="12"/>
  <c r="K15" i="12" s="1"/>
  <c r="F15" i="12"/>
  <c r="J14" i="12"/>
  <c r="K14" i="12" s="1"/>
  <c r="F14" i="12"/>
  <c r="J13" i="12"/>
  <c r="K13" i="12" s="1"/>
  <c r="F13" i="12"/>
  <c r="J9" i="12"/>
  <c r="K9" i="12" s="1"/>
  <c r="I9" i="12"/>
  <c r="G9" i="12"/>
  <c r="J8" i="12"/>
  <c r="K8" i="12" s="1"/>
  <c r="I8" i="12"/>
  <c r="G8" i="12"/>
  <c r="J7" i="12"/>
  <c r="K7" i="12" s="1"/>
  <c r="I7" i="12"/>
  <c r="G7" i="12"/>
  <c r="J6" i="12"/>
  <c r="K6" i="12" s="1"/>
  <c r="I6" i="12"/>
  <c r="G6" i="12"/>
  <c r="J5" i="12"/>
  <c r="K5" i="12" s="1"/>
  <c r="I5" i="12"/>
  <c r="G5" i="12"/>
  <c r="H7" i="12" l="1"/>
  <c r="H9" i="12"/>
  <c r="I10" i="12"/>
  <c r="E20" i="12" s="1"/>
  <c r="H5" i="12"/>
  <c r="G10" i="12"/>
  <c r="C20" i="12" s="1"/>
  <c r="F20" i="12"/>
  <c r="H8" i="12"/>
  <c r="H6" i="12"/>
  <c r="M17" i="11" l="1"/>
  <c r="S17" i="11" s="1"/>
  <c r="E17" i="11" s="1"/>
  <c r="M14" i="11"/>
  <c r="S14" i="11" s="1"/>
  <c r="M12" i="11"/>
  <c r="S12" i="11" s="1"/>
  <c r="H10" i="12"/>
  <c r="D20" i="12" s="1"/>
  <c r="I17" i="11" l="1"/>
  <c r="W17" i="11"/>
  <c r="M13" i="11"/>
  <c r="S13" i="11" s="1"/>
  <c r="E13" i="11" s="1"/>
  <c r="F28" i="11"/>
  <c r="H28" i="11" s="1"/>
  <c r="F29" i="11"/>
  <c r="H29" i="11" s="1"/>
  <c r="F30" i="11"/>
  <c r="H30" i="11" s="1"/>
  <c r="F31" i="11"/>
  <c r="H31" i="11" s="1"/>
  <c r="F32" i="11"/>
  <c r="H32" i="11" s="1"/>
  <c r="F33" i="11"/>
  <c r="H33" i="11" s="1"/>
  <c r="F34" i="11"/>
  <c r="H34" i="11" s="1"/>
  <c r="H22" i="11"/>
  <c r="I22" i="11" s="1"/>
  <c r="H23" i="11"/>
  <c r="I23" i="11" s="1"/>
  <c r="H24" i="11"/>
  <c r="I24" i="11" s="1"/>
  <c r="W13" i="11" l="1"/>
  <c r="I13" i="11"/>
  <c r="S19" i="11"/>
  <c r="S20" i="11"/>
  <c r="S27" i="11"/>
  <c r="S29" i="11"/>
  <c r="E29" i="11" s="1"/>
  <c r="S30" i="11"/>
  <c r="E30" i="11" s="1"/>
  <c r="I30" i="11" s="1"/>
  <c r="S31" i="11"/>
  <c r="E31" i="11" s="1"/>
  <c r="I31" i="11" s="1"/>
  <c r="E34" i="11" l="1"/>
  <c r="I34" i="11" s="1"/>
  <c r="S33" i="11" l="1"/>
  <c r="E33" i="11" s="1"/>
  <c r="I33" i="11" s="1"/>
  <c r="S28" i="11" l="1"/>
  <c r="E28" i="11" s="1"/>
  <c r="U26" i="11" l="1"/>
  <c r="U19" i="11"/>
  <c r="S32" i="11" l="1"/>
  <c r="E32" i="11" s="1"/>
  <c r="F21" i="11"/>
  <c r="H21" i="11" s="1"/>
  <c r="F26" i="11"/>
  <c r="F19" i="11"/>
  <c r="I32" i="11" l="1"/>
  <c r="I27" i="11" s="1"/>
  <c r="C18" i="16" s="1"/>
  <c r="C26" i="16" s="1"/>
  <c r="C17" i="6"/>
  <c r="B17" i="6"/>
  <c r="W38" i="11"/>
  <c r="W37" i="11"/>
  <c r="W36" i="11"/>
  <c r="W35" i="11"/>
  <c r="W27" i="11"/>
  <c r="E21" i="11"/>
  <c r="I21" i="11" s="1"/>
  <c r="I20" i="11" s="1"/>
  <c r="C16" i="16" s="1"/>
  <c r="W20" i="11"/>
  <c r="E19" i="11"/>
  <c r="W19" i="11" s="1"/>
  <c r="E12" i="11"/>
  <c r="J24" i="16" l="1"/>
  <c r="F24" i="16"/>
  <c r="H24" i="16"/>
  <c r="R16" i="16"/>
  <c r="D24" i="16"/>
  <c r="C24" i="16"/>
  <c r="C17" i="16"/>
  <c r="W12" i="11"/>
  <c r="W32" i="11"/>
  <c r="W28" i="11"/>
  <c r="W30" i="11"/>
  <c r="E14" i="11"/>
  <c r="I14" i="11" s="1"/>
  <c r="W24" i="11"/>
  <c r="W31" i="11"/>
  <c r="W29" i="11"/>
  <c r="R17" i="16" l="1"/>
  <c r="H16" i="16"/>
  <c r="L16" i="16"/>
  <c r="N16" i="16"/>
  <c r="D16" i="16"/>
  <c r="F16" i="16"/>
  <c r="J16" i="16"/>
  <c r="M17" i="6"/>
  <c r="W14" i="11"/>
  <c r="W23" i="11"/>
  <c r="P16" i="16" l="1"/>
  <c r="R18" i="16"/>
  <c r="C16" i="6"/>
  <c r="B16" i="6"/>
  <c r="C15" i="6"/>
  <c r="B15" i="6"/>
  <c r="B19" i="7" l="1"/>
  <c r="B18" i="7"/>
  <c r="A2" i="7"/>
  <c r="A4" i="7"/>
  <c r="A6" i="7"/>
  <c r="J6" i="7"/>
  <c r="A13" i="7"/>
  <c r="B13" i="7"/>
  <c r="C13" i="7" s="1"/>
  <c r="D13" i="7"/>
  <c r="D14" i="7"/>
  <c r="D15" i="7"/>
  <c r="D16" i="7"/>
  <c r="D17" i="7"/>
  <c r="D18" i="7"/>
  <c r="D19" i="7"/>
  <c r="A20" i="7"/>
  <c r="B20" i="7"/>
  <c r="C20" i="7" s="1"/>
  <c r="D20" i="7"/>
  <c r="A21" i="7"/>
  <c r="B21" i="7"/>
  <c r="C21" i="7" s="1"/>
  <c r="D21" i="7"/>
  <c r="A22" i="7"/>
  <c r="B22" i="7"/>
  <c r="C22" i="7" s="1"/>
  <c r="D22" i="7"/>
  <c r="A23" i="7"/>
  <c r="B23" i="7"/>
  <c r="C23" i="7" s="1"/>
  <c r="D23" i="7"/>
  <c r="A24" i="7"/>
  <c r="B24" i="7"/>
  <c r="C24" i="7" s="1"/>
  <c r="D24" i="7"/>
  <c r="A25" i="7"/>
  <c r="B25" i="7"/>
  <c r="C25" i="7" s="1"/>
  <c r="D25" i="7"/>
  <c r="A26" i="7"/>
  <c r="B26" i="7"/>
  <c r="C26" i="7" s="1"/>
  <c r="D26" i="7"/>
  <c r="A27" i="7"/>
  <c r="B27" i="7"/>
  <c r="C27" i="7" s="1"/>
  <c r="D27" i="7"/>
  <c r="A28" i="7"/>
  <c r="B28" i="7"/>
  <c r="C28" i="7" s="1"/>
  <c r="D28" i="7"/>
  <c r="A29" i="7"/>
  <c r="B29" i="7"/>
  <c r="C29" i="7" s="1"/>
  <c r="D29" i="7"/>
  <c r="A30" i="7"/>
  <c r="B30" i="7"/>
  <c r="C30" i="7" s="1"/>
  <c r="D30" i="7"/>
  <c r="A31" i="7"/>
  <c r="B31" i="7"/>
  <c r="C31" i="7" s="1"/>
  <c r="D31" i="7"/>
  <c r="A32" i="7"/>
  <c r="B32" i="7"/>
  <c r="C32" i="7" s="1"/>
  <c r="D32" i="7"/>
  <c r="A33" i="7"/>
  <c r="B33" i="7"/>
  <c r="C33" i="7" s="1"/>
  <c r="D33" i="7"/>
  <c r="A34" i="7"/>
  <c r="B34" i="7"/>
  <c r="C34" i="7" s="1"/>
  <c r="D34" i="7"/>
  <c r="A35" i="7"/>
  <c r="B35" i="7"/>
  <c r="C35" i="7" s="1"/>
  <c r="D35" i="7"/>
  <c r="A36" i="7"/>
  <c r="B36" i="7"/>
  <c r="C36" i="7" s="1"/>
  <c r="D36" i="7"/>
  <c r="A37" i="7"/>
  <c r="B37" i="7"/>
  <c r="C37" i="7" s="1"/>
  <c r="D37" i="7"/>
  <c r="A38" i="7"/>
  <c r="B38" i="7"/>
  <c r="C38" i="7" s="1"/>
  <c r="D38" i="7"/>
  <c r="A39" i="7"/>
  <c r="B39" i="7"/>
  <c r="C39" i="7" s="1"/>
  <c r="D39" i="7"/>
  <c r="A40" i="7"/>
  <c r="B40" i="7"/>
  <c r="C40" i="7" s="1"/>
  <c r="D40" i="7"/>
  <c r="A41" i="7"/>
  <c r="B41" i="7"/>
  <c r="C41" i="7" s="1"/>
  <c r="D41" i="7"/>
  <c r="A42" i="7"/>
  <c r="B42" i="7"/>
  <c r="C42" i="7" s="1"/>
  <c r="D42" i="7"/>
  <c r="A43" i="7"/>
  <c r="B43" i="7"/>
  <c r="C43" i="7" s="1"/>
  <c r="D43" i="7"/>
  <c r="A44" i="7"/>
  <c r="B44" i="7"/>
  <c r="C44" i="7" s="1"/>
  <c r="D44" i="7"/>
  <c r="A45" i="7"/>
  <c r="B45" i="7"/>
  <c r="C45" i="7" s="1"/>
  <c r="D45" i="7"/>
  <c r="A46" i="7"/>
  <c r="B46" i="7"/>
  <c r="C46" i="7" s="1"/>
  <c r="D46" i="7"/>
  <c r="A47" i="7"/>
  <c r="B47" i="7"/>
  <c r="C47" i="7" s="1"/>
  <c r="D47" i="7"/>
  <c r="A48" i="7"/>
  <c r="B48" i="7"/>
  <c r="C48" i="7" s="1"/>
  <c r="D48" i="7"/>
  <c r="A49" i="7"/>
  <c r="B49" i="7"/>
  <c r="C49" i="7" s="1"/>
  <c r="D49" i="7"/>
  <c r="A50" i="7"/>
  <c r="B50" i="7"/>
  <c r="C50" i="7" s="1"/>
  <c r="D50" i="7"/>
  <c r="A51" i="7"/>
  <c r="B51" i="7"/>
  <c r="C51" i="7" s="1"/>
  <c r="D51" i="7"/>
  <c r="A52" i="7"/>
  <c r="B52" i="7"/>
  <c r="C52" i="7" s="1"/>
  <c r="D52" i="7"/>
  <c r="V53" i="7"/>
  <c r="Y53" i="7"/>
  <c r="AB53" i="7"/>
  <c r="AE53" i="7"/>
  <c r="AH53" i="7"/>
  <c r="AK53" i="7"/>
  <c r="AN53" i="7"/>
  <c r="AQ53" i="7"/>
  <c r="AT53" i="7"/>
  <c r="AW53" i="7"/>
  <c r="AZ53" i="7"/>
  <c r="BC53" i="7"/>
  <c r="BF53" i="7"/>
  <c r="BI53" i="7"/>
  <c r="BL53" i="7"/>
  <c r="BO53" i="7"/>
  <c r="BR53" i="7"/>
  <c r="BU53" i="7"/>
  <c r="BX53" i="7"/>
  <c r="CA53" i="7"/>
  <c r="CD53" i="7"/>
  <c r="CG53" i="7"/>
  <c r="CJ53" i="7"/>
  <c r="CM53" i="7"/>
  <c r="CP53" i="7"/>
  <c r="CS53" i="7"/>
  <c r="CV53" i="7"/>
  <c r="CY53" i="7"/>
  <c r="DB53" i="7"/>
  <c r="DE53" i="7"/>
  <c r="DH53" i="7"/>
  <c r="DK53" i="7"/>
  <c r="DN53" i="7"/>
  <c r="DQ53" i="7"/>
  <c r="DT53" i="7"/>
  <c r="DW53" i="7"/>
  <c r="DZ53" i="7"/>
  <c r="EC53" i="7"/>
  <c r="EF53" i="7"/>
  <c r="EI53" i="7"/>
  <c r="EL53" i="7"/>
  <c r="EO53" i="7"/>
  <c r="ER53" i="7"/>
  <c r="EU53" i="7"/>
  <c r="EX53" i="7"/>
  <c r="FA53" i="7"/>
  <c r="FD53" i="7"/>
  <c r="FG53" i="7"/>
  <c r="FJ53" i="7"/>
  <c r="FM53" i="7"/>
  <c r="FP53" i="7"/>
  <c r="FS53" i="7"/>
  <c r="FV53" i="7"/>
  <c r="FY53" i="7"/>
  <c r="GB53" i="7"/>
  <c r="GE53" i="7"/>
  <c r="GH53" i="7"/>
  <c r="GK53" i="7"/>
  <c r="GN53" i="7"/>
  <c r="GQ53" i="7"/>
  <c r="GT53" i="7"/>
  <c r="GW53" i="7"/>
  <c r="GZ53" i="7"/>
  <c r="HC53" i="7"/>
  <c r="HF53" i="7"/>
  <c r="HI53" i="7"/>
  <c r="HL53" i="7"/>
  <c r="HO53" i="7"/>
  <c r="HR53" i="7"/>
  <c r="HU53" i="7"/>
  <c r="HX53" i="7"/>
  <c r="IA53" i="7"/>
  <c r="ID53" i="7"/>
  <c r="IG53" i="7"/>
  <c r="IJ53" i="7"/>
  <c r="IM53" i="7"/>
  <c r="IP53" i="7"/>
  <c r="IS53" i="7"/>
  <c r="IV53" i="7"/>
  <c r="F55" i="7"/>
  <c r="I55" i="7"/>
  <c r="L55" i="7"/>
  <c r="O55" i="7"/>
  <c r="R55" i="7"/>
  <c r="U55" i="7"/>
  <c r="X55" i="7"/>
  <c r="AA55" i="7"/>
  <c r="AD55" i="7"/>
  <c r="AG55" i="7"/>
  <c r="AJ55" i="7"/>
  <c r="AM55" i="7"/>
  <c r="AP55" i="7"/>
  <c r="AS55" i="7"/>
  <c r="AV55" i="7"/>
  <c r="AY55" i="7"/>
  <c r="BB55" i="7"/>
  <c r="BE55" i="7"/>
  <c r="BH55" i="7"/>
  <c r="BK55" i="7"/>
  <c r="BN55" i="7"/>
  <c r="BQ55" i="7"/>
  <c r="BT55" i="7"/>
  <c r="BW55" i="7"/>
  <c r="BZ55" i="7"/>
  <c r="CC55" i="7"/>
  <c r="CF55" i="7"/>
  <c r="CI55" i="7"/>
  <c r="CL55" i="7"/>
  <c r="CO55" i="7"/>
  <c r="CR55" i="7"/>
  <c r="CU55" i="7"/>
  <c r="CX55" i="7"/>
  <c r="DA55" i="7"/>
  <c r="DD55" i="7"/>
  <c r="DG55" i="7"/>
  <c r="DJ55" i="7"/>
  <c r="DM55" i="7"/>
  <c r="DP55" i="7"/>
  <c r="DS55" i="7"/>
  <c r="DV55" i="7"/>
  <c r="DY55" i="7"/>
  <c r="EB55" i="7"/>
  <c r="EE55" i="7"/>
  <c r="EH55" i="7"/>
  <c r="EK55" i="7"/>
  <c r="EN55" i="7"/>
  <c r="EQ55" i="7"/>
  <c r="ET55" i="7"/>
  <c r="EW55" i="7"/>
  <c r="EZ55" i="7"/>
  <c r="FC55" i="7"/>
  <c r="FF55" i="7"/>
  <c r="FI55" i="7"/>
  <c r="FL55" i="7"/>
  <c r="FO55" i="7"/>
  <c r="FR55" i="7"/>
  <c r="FU55" i="7"/>
  <c r="FX55" i="7"/>
  <c r="GA55" i="7"/>
  <c r="GD55" i="7"/>
  <c r="GG55" i="7"/>
  <c r="GJ55" i="7"/>
  <c r="GM55" i="7"/>
  <c r="GP55" i="7"/>
  <c r="GS55" i="7"/>
  <c r="GV55" i="7"/>
  <c r="GY55" i="7"/>
  <c r="HB55" i="7"/>
  <c r="HE55" i="7"/>
  <c r="HH55" i="7"/>
  <c r="HK55" i="7"/>
  <c r="HN55" i="7"/>
  <c r="HQ55" i="7"/>
  <c r="HT55" i="7"/>
  <c r="HW55" i="7"/>
  <c r="HZ55" i="7"/>
  <c r="IC55" i="7"/>
  <c r="IF55" i="7"/>
  <c r="II55" i="7"/>
  <c r="IL55" i="7"/>
  <c r="IO55" i="7"/>
  <c r="IR55" i="7"/>
  <c r="IU55" i="7"/>
  <c r="F56" i="7"/>
  <c r="I56" i="7"/>
  <c r="L56" i="7"/>
  <c r="O56" i="7"/>
  <c r="R56" i="7"/>
  <c r="U56" i="7"/>
  <c r="X56" i="7"/>
  <c r="AA56" i="7"/>
  <c r="AD56" i="7"/>
  <c r="AG56" i="7"/>
  <c r="AJ56" i="7"/>
  <c r="AM56" i="7"/>
  <c r="AP56" i="7"/>
  <c r="AS56" i="7"/>
  <c r="AV56" i="7"/>
  <c r="AY56" i="7"/>
  <c r="BB56" i="7"/>
  <c r="BE56" i="7"/>
  <c r="BH56" i="7"/>
  <c r="BK56" i="7"/>
  <c r="BN56" i="7"/>
  <c r="BQ56" i="7"/>
  <c r="BT56" i="7"/>
  <c r="BW56" i="7"/>
  <c r="BZ56" i="7"/>
  <c r="CC56" i="7"/>
  <c r="CF56" i="7"/>
  <c r="CI56" i="7"/>
  <c r="CL56" i="7"/>
  <c r="CO56" i="7"/>
  <c r="CR56" i="7"/>
  <c r="CU56" i="7"/>
  <c r="CX56" i="7"/>
  <c r="DA56" i="7"/>
  <c r="DD56" i="7"/>
  <c r="DG56" i="7"/>
  <c r="DJ56" i="7"/>
  <c r="DM56" i="7"/>
  <c r="DP56" i="7"/>
  <c r="DS56" i="7"/>
  <c r="DV56" i="7"/>
  <c r="DY56" i="7"/>
  <c r="EB56" i="7"/>
  <c r="EE56" i="7"/>
  <c r="EH56" i="7"/>
  <c r="EK56" i="7"/>
  <c r="EN56" i="7"/>
  <c r="EQ56" i="7"/>
  <c r="ET56" i="7"/>
  <c r="EW56" i="7"/>
  <c r="EZ56" i="7"/>
  <c r="FC56" i="7"/>
  <c r="FF56" i="7"/>
  <c r="FI56" i="7"/>
  <c r="FL56" i="7"/>
  <c r="FO56" i="7"/>
  <c r="FR56" i="7"/>
  <c r="FU56" i="7"/>
  <c r="FX56" i="7"/>
  <c r="GA56" i="7"/>
  <c r="GD56" i="7"/>
  <c r="GG56" i="7"/>
  <c r="GJ56" i="7"/>
  <c r="GM56" i="7"/>
  <c r="GP56" i="7"/>
  <c r="GS56" i="7"/>
  <c r="GV56" i="7"/>
  <c r="GY56" i="7"/>
  <c r="HB56" i="7"/>
  <c r="HE56" i="7"/>
  <c r="HH56" i="7"/>
  <c r="HK56" i="7"/>
  <c r="HN56" i="7"/>
  <c r="HQ56" i="7"/>
  <c r="HT56" i="7"/>
  <c r="HW56" i="7"/>
  <c r="HZ56" i="7"/>
  <c r="IC56" i="7"/>
  <c r="IF56" i="7"/>
  <c r="II56" i="7"/>
  <c r="IL56" i="7"/>
  <c r="IO56" i="7"/>
  <c r="IR56" i="7"/>
  <c r="IU56" i="7"/>
  <c r="B70" i="7"/>
  <c r="X70" i="7"/>
  <c r="AD70" i="7"/>
  <c r="AM70" i="7"/>
  <c r="AS70" i="7"/>
  <c r="BB70" i="7"/>
  <c r="BH70" i="7"/>
  <c r="BQ70" i="7"/>
  <c r="BW70" i="7"/>
  <c r="CF70" i="7"/>
  <c r="CL70" i="7"/>
  <c r="CU70" i="7"/>
  <c r="DA70" i="7"/>
  <c r="DJ70" i="7"/>
  <c r="DP70" i="7"/>
  <c r="DY70" i="7"/>
  <c r="EE70" i="7"/>
  <c r="EN70" i="7"/>
  <c r="ET70" i="7"/>
  <c r="FC70" i="7"/>
  <c r="FI70" i="7"/>
  <c r="FR70" i="7"/>
  <c r="FX70" i="7"/>
  <c r="GG70" i="7"/>
  <c r="GM70" i="7"/>
  <c r="GV70" i="7"/>
  <c r="HB70" i="7"/>
  <c r="HK70" i="7"/>
  <c r="HQ70" i="7"/>
  <c r="HZ70" i="7"/>
  <c r="IF70" i="7"/>
  <c r="B71" i="7"/>
  <c r="X71" i="7"/>
  <c r="AD71" i="7"/>
  <c r="AM71" i="7"/>
  <c r="AS71" i="7"/>
  <c r="BB71" i="7"/>
  <c r="BH71" i="7"/>
  <c r="BQ71" i="7"/>
  <c r="BW71" i="7"/>
  <c r="CF71" i="7"/>
  <c r="CL71" i="7"/>
  <c r="CU71" i="7"/>
  <c r="DA71" i="7"/>
  <c r="DJ71" i="7"/>
  <c r="DP71" i="7"/>
  <c r="DY71" i="7"/>
  <c r="EE71" i="7"/>
  <c r="EN71" i="7"/>
  <c r="ET71" i="7"/>
  <c r="FC71" i="7"/>
  <c r="FI71" i="7"/>
  <c r="FR71" i="7"/>
  <c r="FX71" i="7"/>
  <c r="GG71" i="7"/>
  <c r="GM71" i="7"/>
  <c r="GV71" i="7"/>
  <c r="HB71" i="7"/>
  <c r="HK71" i="7"/>
  <c r="HQ71" i="7"/>
  <c r="HZ71" i="7"/>
  <c r="IF71" i="7"/>
  <c r="G13" i="6"/>
  <c r="I13" i="6"/>
  <c r="N13" i="6"/>
  <c r="A14" i="7"/>
  <c r="G14" i="6"/>
  <c r="A15" i="7"/>
  <c r="G15" i="6"/>
  <c r="G16" i="6"/>
  <c r="A17" i="7"/>
  <c r="G17" i="6"/>
  <c r="A18" i="7"/>
  <c r="G18" i="6"/>
  <c r="A19" i="7"/>
  <c r="G19" i="6"/>
  <c r="G20" i="6"/>
  <c r="I20" i="6"/>
  <c r="N20" i="6"/>
  <c r="G21" i="6"/>
  <c r="I21" i="6"/>
  <c r="N21" i="6"/>
  <c r="G22" i="6"/>
  <c r="I22" i="6"/>
  <c r="N22" i="6"/>
  <c r="G23" i="6"/>
  <c r="I23" i="6"/>
  <c r="N23" i="6"/>
  <c r="G24" i="6"/>
  <c r="I24" i="6"/>
  <c r="N24" i="6"/>
  <c r="G25" i="6"/>
  <c r="I25" i="6"/>
  <c r="N25" i="6"/>
  <c r="G26" i="6"/>
  <c r="I26" i="6"/>
  <c r="N26" i="6"/>
  <c r="G27" i="6"/>
  <c r="I27" i="6"/>
  <c r="N27" i="6"/>
  <c r="G28" i="6"/>
  <c r="I28" i="6"/>
  <c r="N28" i="6"/>
  <c r="G29" i="6"/>
  <c r="I29" i="6"/>
  <c r="N29" i="6"/>
  <c r="G30" i="6"/>
  <c r="I30" i="6"/>
  <c r="N30" i="6"/>
  <c r="G31" i="6"/>
  <c r="I31" i="6"/>
  <c r="N31" i="6"/>
  <c r="G32" i="6"/>
  <c r="I32" i="6"/>
  <c r="N32" i="6"/>
  <c r="G33" i="6"/>
  <c r="I33" i="6"/>
  <c r="N33" i="6"/>
  <c r="G34" i="6"/>
  <c r="I34" i="6"/>
  <c r="N34" i="6"/>
  <c r="G35" i="6"/>
  <c r="I35" i="6"/>
  <c r="N35" i="6"/>
  <c r="G36" i="6"/>
  <c r="I36" i="6"/>
  <c r="N36" i="6"/>
  <c r="G37" i="6"/>
  <c r="I37" i="6"/>
  <c r="N37" i="6"/>
  <c r="G38" i="6"/>
  <c r="I38" i="6"/>
  <c r="N38" i="6"/>
  <c r="G39" i="6"/>
  <c r="I39" i="6"/>
  <c r="N39" i="6"/>
  <c r="G40" i="6"/>
  <c r="I40" i="6"/>
  <c r="N40" i="6"/>
  <c r="G41" i="6"/>
  <c r="I41" i="6"/>
  <c r="N41" i="6"/>
  <c r="G42" i="6"/>
  <c r="I42" i="6"/>
  <c r="N42" i="6"/>
  <c r="G43" i="6"/>
  <c r="I43" i="6"/>
  <c r="N43" i="6"/>
  <c r="G44" i="6"/>
  <c r="I44" i="6"/>
  <c r="N44" i="6"/>
  <c r="G45" i="6"/>
  <c r="I45" i="6"/>
  <c r="N45" i="6"/>
  <c r="G46" i="6"/>
  <c r="I46" i="6"/>
  <c r="N46" i="6"/>
  <c r="G47" i="6"/>
  <c r="I47" i="6"/>
  <c r="N47" i="6"/>
  <c r="G48" i="6"/>
  <c r="I48" i="6"/>
  <c r="N48" i="6"/>
  <c r="G49" i="6"/>
  <c r="I49" i="6"/>
  <c r="N49" i="6"/>
  <c r="G50" i="6"/>
  <c r="I50" i="6"/>
  <c r="N50" i="6"/>
  <c r="G51" i="6"/>
  <c r="I51" i="6"/>
  <c r="N51" i="6"/>
  <c r="G52" i="6"/>
  <c r="I52" i="6"/>
  <c r="N52" i="6"/>
  <c r="A53" i="6"/>
  <c r="K53" i="6"/>
  <c r="L53" i="6"/>
  <c r="A16" i="7" l="1"/>
  <c r="N19" i="6"/>
  <c r="C56" i="7"/>
  <c r="C55" i="7"/>
  <c r="H51" i="6"/>
  <c r="F51" i="7"/>
  <c r="I51" i="7"/>
  <c r="L51" i="7"/>
  <c r="O51" i="7"/>
  <c r="R51" i="7"/>
  <c r="U51" i="7"/>
  <c r="X51" i="7"/>
  <c r="AA51" i="7"/>
  <c r="AD51" i="7"/>
  <c r="AG51" i="7"/>
  <c r="AJ51" i="7"/>
  <c r="AM51" i="7"/>
  <c r="AP51" i="7"/>
  <c r="AS51" i="7"/>
  <c r="AV51" i="7"/>
  <c r="AY51" i="7"/>
  <c r="BB51" i="7"/>
  <c r="BE51" i="7"/>
  <c r="BH51" i="7"/>
  <c r="BK51" i="7"/>
  <c r="BN51" i="7"/>
  <c r="BQ51" i="7"/>
  <c r="BT51" i="7"/>
  <c r="BW51" i="7"/>
  <c r="BZ51" i="7"/>
  <c r="CC51" i="7"/>
  <c r="CF51" i="7"/>
  <c r="CI51" i="7"/>
  <c r="CL51" i="7"/>
  <c r="CO51" i="7"/>
  <c r="CR51" i="7"/>
  <c r="CU51" i="7"/>
  <c r="CX51" i="7"/>
  <c r="DA51" i="7"/>
  <c r="DD51" i="7"/>
  <c r="DG51" i="7"/>
  <c r="DJ51" i="7"/>
  <c r="DM51" i="7"/>
  <c r="DP51" i="7"/>
  <c r="DS51" i="7"/>
  <c r="DV51" i="7"/>
  <c r="DY51" i="7"/>
  <c r="EB51" i="7"/>
  <c r="EE51" i="7"/>
  <c r="EH51" i="7"/>
  <c r="EK51" i="7"/>
  <c r="EN51" i="7"/>
  <c r="EQ51" i="7"/>
  <c r="ET51" i="7"/>
  <c r="EW51" i="7"/>
  <c r="EZ51" i="7"/>
  <c r="FC51" i="7"/>
  <c r="FF51" i="7"/>
  <c r="FI51" i="7"/>
  <c r="FL51" i="7"/>
  <c r="FO51" i="7"/>
  <c r="FR51" i="7"/>
  <c r="FU51" i="7"/>
  <c r="FX51" i="7"/>
  <c r="GA51" i="7"/>
  <c r="GD51" i="7"/>
  <c r="GG51" i="7"/>
  <c r="GJ51" i="7"/>
  <c r="GM51" i="7"/>
  <c r="GP51" i="7"/>
  <c r="GS51" i="7"/>
  <c r="GV51" i="7"/>
  <c r="GY51" i="7"/>
  <c r="HB51" i="7"/>
  <c r="HE51" i="7"/>
  <c r="HH51" i="7"/>
  <c r="HK51" i="7"/>
  <c r="HN51" i="7"/>
  <c r="HQ51" i="7"/>
  <c r="HT51" i="7"/>
  <c r="HW51" i="7"/>
  <c r="HZ51" i="7"/>
  <c r="IC51" i="7"/>
  <c r="IF51" i="7"/>
  <c r="II51" i="7"/>
  <c r="IL51" i="7"/>
  <c r="IO51" i="7"/>
  <c r="IR51" i="7"/>
  <c r="IU51" i="7"/>
  <c r="H49" i="6"/>
  <c r="F49" i="7"/>
  <c r="I49" i="7"/>
  <c r="L49" i="7"/>
  <c r="O49" i="7"/>
  <c r="R49" i="7"/>
  <c r="U49" i="7"/>
  <c r="X49" i="7"/>
  <c r="AA49" i="7"/>
  <c r="AD49" i="7"/>
  <c r="AG49" i="7"/>
  <c r="AJ49" i="7"/>
  <c r="AM49" i="7"/>
  <c r="AP49" i="7"/>
  <c r="AS49" i="7"/>
  <c r="AV49" i="7"/>
  <c r="AY49" i="7"/>
  <c r="BB49" i="7"/>
  <c r="BE49" i="7"/>
  <c r="BH49" i="7"/>
  <c r="BK49" i="7"/>
  <c r="BN49" i="7"/>
  <c r="BQ49" i="7"/>
  <c r="BT49" i="7"/>
  <c r="BW49" i="7"/>
  <c r="BZ49" i="7"/>
  <c r="CC49" i="7"/>
  <c r="CF49" i="7"/>
  <c r="CI49" i="7"/>
  <c r="CL49" i="7"/>
  <c r="CO49" i="7"/>
  <c r="CR49" i="7"/>
  <c r="CU49" i="7"/>
  <c r="CX49" i="7"/>
  <c r="DA49" i="7"/>
  <c r="DD49" i="7"/>
  <c r="DG49" i="7"/>
  <c r="DJ49" i="7"/>
  <c r="DM49" i="7"/>
  <c r="DP49" i="7"/>
  <c r="DS49" i="7"/>
  <c r="DV49" i="7"/>
  <c r="DY49" i="7"/>
  <c r="EB49" i="7"/>
  <c r="EE49" i="7"/>
  <c r="EH49" i="7"/>
  <c r="EK49" i="7"/>
  <c r="EN49" i="7"/>
  <c r="EQ49" i="7"/>
  <c r="ET49" i="7"/>
  <c r="EW49" i="7"/>
  <c r="EZ49" i="7"/>
  <c r="FC49" i="7"/>
  <c r="FF49" i="7"/>
  <c r="FI49" i="7"/>
  <c r="FL49" i="7"/>
  <c r="FO49" i="7"/>
  <c r="FR49" i="7"/>
  <c r="FU49" i="7"/>
  <c r="FX49" i="7"/>
  <c r="GA49" i="7"/>
  <c r="GD49" i="7"/>
  <c r="GG49" i="7"/>
  <c r="GJ49" i="7"/>
  <c r="GM49" i="7"/>
  <c r="GP49" i="7"/>
  <c r="GS49" i="7"/>
  <c r="GV49" i="7"/>
  <c r="GY49" i="7"/>
  <c r="HB49" i="7"/>
  <c r="HE49" i="7"/>
  <c r="HH49" i="7"/>
  <c r="HK49" i="7"/>
  <c r="HN49" i="7"/>
  <c r="HQ49" i="7"/>
  <c r="HT49" i="7"/>
  <c r="HW49" i="7"/>
  <c r="HZ49" i="7"/>
  <c r="IC49" i="7"/>
  <c r="IF49" i="7"/>
  <c r="II49" i="7"/>
  <c r="IL49" i="7"/>
  <c r="IO49" i="7"/>
  <c r="IR49" i="7"/>
  <c r="IU49" i="7"/>
  <c r="H45" i="6"/>
  <c r="F45" i="7"/>
  <c r="I45" i="7"/>
  <c r="L45" i="7"/>
  <c r="O45" i="7"/>
  <c r="R45" i="7"/>
  <c r="U45" i="7"/>
  <c r="X45" i="7"/>
  <c r="AA45" i="7"/>
  <c r="AD45" i="7"/>
  <c r="AG45" i="7"/>
  <c r="AJ45" i="7"/>
  <c r="AM45" i="7"/>
  <c r="AP45" i="7"/>
  <c r="AS45" i="7"/>
  <c r="AV45" i="7"/>
  <c r="AY45" i="7"/>
  <c r="BB45" i="7"/>
  <c r="BE45" i="7"/>
  <c r="BH45" i="7"/>
  <c r="BK45" i="7"/>
  <c r="BN45" i="7"/>
  <c r="BQ45" i="7"/>
  <c r="BT45" i="7"/>
  <c r="BW45" i="7"/>
  <c r="BZ45" i="7"/>
  <c r="CC45" i="7"/>
  <c r="CF45" i="7"/>
  <c r="CI45" i="7"/>
  <c r="CL45" i="7"/>
  <c r="CO45" i="7"/>
  <c r="CR45" i="7"/>
  <c r="CU45" i="7"/>
  <c r="CX45" i="7"/>
  <c r="DA45" i="7"/>
  <c r="DD45" i="7"/>
  <c r="DG45" i="7"/>
  <c r="DJ45" i="7"/>
  <c r="DM45" i="7"/>
  <c r="DP45" i="7"/>
  <c r="DS45" i="7"/>
  <c r="DV45" i="7"/>
  <c r="DY45" i="7"/>
  <c r="EB45" i="7"/>
  <c r="EE45" i="7"/>
  <c r="EH45" i="7"/>
  <c r="EK45" i="7"/>
  <c r="EN45" i="7"/>
  <c r="EQ45" i="7"/>
  <c r="ET45" i="7"/>
  <c r="EW45" i="7"/>
  <c r="EZ45" i="7"/>
  <c r="FC45" i="7"/>
  <c r="FF45" i="7"/>
  <c r="FI45" i="7"/>
  <c r="FL45" i="7"/>
  <c r="FO45" i="7"/>
  <c r="FR45" i="7"/>
  <c r="FU45" i="7"/>
  <c r="FX45" i="7"/>
  <c r="GA45" i="7"/>
  <c r="GD45" i="7"/>
  <c r="GG45" i="7"/>
  <c r="GJ45" i="7"/>
  <c r="GM45" i="7"/>
  <c r="GP45" i="7"/>
  <c r="GS45" i="7"/>
  <c r="GV45" i="7"/>
  <c r="GY45" i="7"/>
  <c r="HB45" i="7"/>
  <c r="HE45" i="7"/>
  <c r="HH45" i="7"/>
  <c r="HK45" i="7"/>
  <c r="HN45" i="7"/>
  <c r="HQ45" i="7"/>
  <c r="HT45" i="7"/>
  <c r="HW45" i="7"/>
  <c r="HZ45" i="7"/>
  <c r="IC45" i="7"/>
  <c r="IF45" i="7"/>
  <c r="II45" i="7"/>
  <c r="IL45" i="7"/>
  <c r="IO45" i="7"/>
  <c r="IR45" i="7"/>
  <c r="IU45" i="7"/>
  <c r="H41" i="6"/>
  <c r="F41" i="7"/>
  <c r="I41" i="7"/>
  <c r="L41" i="7"/>
  <c r="O41" i="7"/>
  <c r="R41" i="7"/>
  <c r="U41" i="7"/>
  <c r="X41" i="7"/>
  <c r="AA41" i="7"/>
  <c r="AD41" i="7"/>
  <c r="AG41" i="7"/>
  <c r="AJ41" i="7"/>
  <c r="AM41" i="7"/>
  <c r="AP41" i="7"/>
  <c r="AS41" i="7"/>
  <c r="AV41" i="7"/>
  <c r="AY41" i="7"/>
  <c r="BB41" i="7"/>
  <c r="BE41" i="7"/>
  <c r="BH41" i="7"/>
  <c r="BK41" i="7"/>
  <c r="BN41" i="7"/>
  <c r="BQ41" i="7"/>
  <c r="BT41" i="7"/>
  <c r="BW41" i="7"/>
  <c r="BZ41" i="7"/>
  <c r="CC41" i="7"/>
  <c r="CF41" i="7"/>
  <c r="CI41" i="7"/>
  <c r="CL41" i="7"/>
  <c r="CO41" i="7"/>
  <c r="CR41" i="7"/>
  <c r="CU41" i="7"/>
  <c r="CX41" i="7"/>
  <c r="DA41" i="7"/>
  <c r="DD41" i="7"/>
  <c r="DG41" i="7"/>
  <c r="DJ41" i="7"/>
  <c r="DM41" i="7"/>
  <c r="DP41" i="7"/>
  <c r="DS41" i="7"/>
  <c r="DV41" i="7"/>
  <c r="DY41" i="7"/>
  <c r="EB41" i="7"/>
  <c r="EE41" i="7"/>
  <c r="EH41" i="7"/>
  <c r="EK41" i="7"/>
  <c r="EN41" i="7"/>
  <c r="EQ41" i="7"/>
  <c r="ET41" i="7"/>
  <c r="EW41" i="7"/>
  <c r="EZ41" i="7"/>
  <c r="FC41" i="7"/>
  <c r="FF41" i="7"/>
  <c r="FI41" i="7"/>
  <c r="FL41" i="7"/>
  <c r="FO41" i="7"/>
  <c r="FR41" i="7"/>
  <c r="FU41" i="7"/>
  <c r="FX41" i="7"/>
  <c r="GA41" i="7"/>
  <c r="GD41" i="7"/>
  <c r="GG41" i="7"/>
  <c r="GJ41" i="7"/>
  <c r="GM41" i="7"/>
  <c r="GP41" i="7"/>
  <c r="GS41" i="7"/>
  <c r="GV41" i="7"/>
  <c r="GY41" i="7"/>
  <c r="HB41" i="7"/>
  <c r="HE41" i="7"/>
  <c r="HH41" i="7"/>
  <c r="HK41" i="7"/>
  <c r="HN41" i="7"/>
  <c r="HQ41" i="7"/>
  <c r="HT41" i="7"/>
  <c r="HW41" i="7"/>
  <c r="HZ41" i="7"/>
  <c r="IC41" i="7"/>
  <c r="IF41" i="7"/>
  <c r="II41" i="7"/>
  <c r="IL41" i="7"/>
  <c r="IO41" i="7"/>
  <c r="IR41" i="7"/>
  <c r="IU41" i="7"/>
  <c r="H37" i="6"/>
  <c r="F37" i="7"/>
  <c r="I37" i="7"/>
  <c r="L37" i="7"/>
  <c r="O37" i="7"/>
  <c r="R37" i="7"/>
  <c r="U37" i="7"/>
  <c r="X37" i="7"/>
  <c r="AA37" i="7"/>
  <c r="AD37" i="7"/>
  <c r="AG37" i="7"/>
  <c r="AJ37" i="7"/>
  <c r="AM37" i="7"/>
  <c r="AP37" i="7"/>
  <c r="AS37" i="7"/>
  <c r="AV37" i="7"/>
  <c r="AY37" i="7"/>
  <c r="BB37" i="7"/>
  <c r="BE37" i="7"/>
  <c r="BH37" i="7"/>
  <c r="BK37" i="7"/>
  <c r="BN37" i="7"/>
  <c r="BQ37" i="7"/>
  <c r="BT37" i="7"/>
  <c r="BW37" i="7"/>
  <c r="BZ37" i="7"/>
  <c r="CC37" i="7"/>
  <c r="CF37" i="7"/>
  <c r="CI37" i="7"/>
  <c r="CL37" i="7"/>
  <c r="CO37" i="7"/>
  <c r="CR37" i="7"/>
  <c r="CU37" i="7"/>
  <c r="CX37" i="7"/>
  <c r="DA37" i="7"/>
  <c r="DD37" i="7"/>
  <c r="DG37" i="7"/>
  <c r="DJ37" i="7"/>
  <c r="DM37" i="7"/>
  <c r="DP37" i="7"/>
  <c r="DS37" i="7"/>
  <c r="DV37" i="7"/>
  <c r="DY37" i="7"/>
  <c r="EB37" i="7"/>
  <c r="EE37" i="7"/>
  <c r="EH37" i="7"/>
  <c r="EK37" i="7"/>
  <c r="EN37" i="7"/>
  <c r="EQ37" i="7"/>
  <c r="ET37" i="7"/>
  <c r="EW37" i="7"/>
  <c r="EZ37" i="7"/>
  <c r="FC37" i="7"/>
  <c r="FF37" i="7"/>
  <c r="FI37" i="7"/>
  <c r="FL37" i="7"/>
  <c r="FO37" i="7"/>
  <c r="FR37" i="7"/>
  <c r="FU37" i="7"/>
  <c r="FX37" i="7"/>
  <c r="GA37" i="7"/>
  <c r="GD37" i="7"/>
  <c r="GG37" i="7"/>
  <c r="GJ37" i="7"/>
  <c r="GM37" i="7"/>
  <c r="GP37" i="7"/>
  <c r="GS37" i="7"/>
  <c r="GV37" i="7"/>
  <c r="GY37" i="7"/>
  <c r="HB37" i="7"/>
  <c r="HE37" i="7"/>
  <c r="HH37" i="7"/>
  <c r="HK37" i="7"/>
  <c r="HN37" i="7"/>
  <c r="HQ37" i="7"/>
  <c r="HT37" i="7"/>
  <c r="HW37" i="7"/>
  <c r="HZ37" i="7"/>
  <c r="IC37" i="7"/>
  <c r="IF37" i="7"/>
  <c r="II37" i="7"/>
  <c r="IL37" i="7"/>
  <c r="IO37" i="7"/>
  <c r="IR37" i="7"/>
  <c r="IU37" i="7"/>
  <c r="H33" i="6"/>
  <c r="F33" i="7"/>
  <c r="I33" i="7"/>
  <c r="L33" i="7"/>
  <c r="O33" i="7"/>
  <c r="R33" i="7"/>
  <c r="U33" i="7"/>
  <c r="X33" i="7"/>
  <c r="AA33" i="7"/>
  <c r="AD33" i="7"/>
  <c r="AG33" i="7"/>
  <c r="AJ33" i="7"/>
  <c r="AM33" i="7"/>
  <c r="AP33" i="7"/>
  <c r="AS33" i="7"/>
  <c r="AV33" i="7"/>
  <c r="AY33" i="7"/>
  <c r="BB33" i="7"/>
  <c r="BE33" i="7"/>
  <c r="BH33" i="7"/>
  <c r="BK33" i="7"/>
  <c r="BN33" i="7"/>
  <c r="BQ33" i="7"/>
  <c r="BT33" i="7"/>
  <c r="BW33" i="7"/>
  <c r="BZ33" i="7"/>
  <c r="CC33" i="7"/>
  <c r="CF33" i="7"/>
  <c r="CI33" i="7"/>
  <c r="CL33" i="7"/>
  <c r="CO33" i="7"/>
  <c r="CR33" i="7"/>
  <c r="CU33" i="7"/>
  <c r="CX33" i="7"/>
  <c r="DA33" i="7"/>
  <c r="DD33" i="7"/>
  <c r="DG33" i="7"/>
  <c r="DJ33" i="7"/>
  <c r="DM33" i="7"/>
  <c r="DP33" i="7"/>
  <c r="DS33" i="7"/>
  <c r="DV33" i="7"/>
  <c r="DY33" i="7"/>
  <c r="EB33" i="7"/>
  <c r="EE33" i="7"/>
  <c r="EH33" i="7"/>
  <c r="EK33" i="7"/>
  <c r="EN33" i="7"/>
  <c r="EQ33" i="7"/>
  <c r="ET33" i="7"/>
  <c r="EW33" i="7"/>
  <c r="EZ33" i="7"/>
  <c r="FC33" i="7"/>
  <c r="FF33" i="7"/>
  <c r="FI33" i="7"/>
  <c r="FL33" i="7"/>
  <c r="FO33" i="7"/>
  <c r="FR33" i="7"/>
  <c r="FU33" i="7"/>
  <c r="FX33" i="7"/>
  <c r="GA33" i="7"/>
  <c r="GD33" i="7"/>
  <c r="GG33" i="7"/>
  <c r="GJ33" i="7"/>
  <c r="GM33" i="7"/>
  <c r="GP33" i="7"/>
  <c r="GS33" i="7"/>
  <c r="GV33" i="7"/>
  <c r="GY33" i="7"/>
  <c r="HB33" i="7"/>
  <c r="HE33" i="7"/>
  <c r="HH33" i="7"/>
  <c r="HK33" i="7"/>
  <c r="HN33" i="7"/>
  <c r="HQ33" i="7"/>
  <c r="HT33" i="7"/>
  <c r="HW33" i="7"/>
  <c r="HZ33" i="7"/>
  <c r="IC33" i="7"/>
  <c r="IF33" i="7"/>
  <c r="II33" i="7"/>
  <c r="IL33" i="7"/>
  <c r="IO33" i="7"/>
  <c r="IR33" i="7"/>
  <c r="IU33" i="7"/>
  <c r="H31" i="6"/>
  <c r="F31" i="7"/>
  <c r="I31" i="7"/>
  <c r="L31" i="7"/>
  <c r="O31" i="7"/>
  <c r="R31" i="7"/>
  <c r="U31" i="7"/>
  <c r="X31" i="7"/>
  <c r="AA31" i="7"/>
  <c r="AD31" i="7"/>
  <c r="AG31" i="7"/>
  <c r="AJ31" i="7"/>
  <c r="AM31" i="7"/>
  <c r="AP31" i="7"/>
  <c r="AS31" i="7"/>
  <c r="AV31" i="7"/>
  <c r="AY31" i="7"/>
  <c r="BB31" i="7"/>
  <c r="BE31" i="7"/>
  <c r="BH31" i="7"/>
  <c r="BK31" i="7"/>
  <c r="BN31" i="7"/>
  <c r="BQ31" i="7"/>
  <c r="BT31" i="7"/>
  <c r="BW31" i="7"/>
  <c r="BZ31" i="7"/>
  <c r="CC31" i="7"/>
  <c r="CF31" i="7"/>
  <c r="CI31" i="7"/>
  <c r="CL31" i="7"/>
  <c r="CO31" i="7"/>
  <c r="CR31" i="7"/>
  <c r="CU31" i="7"/>
  <c r="CX31" i="7"/>
  <c r="DA31" i="7"/>
  <c r="DD31" i="7"/>
  <c r="DG31" i="7"/>
  <c r="DJ31" i="7"/>
  <c r="DM31" i="7"/>
  <c r="DP31" i="7"/>
  <c r="DS31" i="7"/>
  <c r="DV31" i="7"/>
  <c r="DY31" i="7"/>
  <c r="EB31" i="7"/>
  <c r="EE31" i="7"/>
  <c r="EH31" i="7"/>
  <c r="EK31" i="7"/>
  <c r="EN31" i="7"/>
  <c r="EQ31" i="7"/>
  <c r="ET31" i="7"/>
  <c r="EW31" i="7"/>
  <c r="EZ31" i="7"/>
  <c r="FC31" i="7"/>
  <c r="FF31" i="7"/>
  <c r="FI31" i="7"/>
  <c r="FL31" i="7"/>
  <c r="FO31" i="7"/>
  <c r="FR31" i="7"/>
  <c r="FU31" i="7"/>
  <c r="FX31" i="7"/>
  <c r="GA31" i="7"/>
  <c r="GD31" i="7"/>
  <c r="GG31" i="7"/>
  <c r="GJ31" i="7"/>
  <c r="GM31" i="7"/>
  <c r="GP31" i="7"/>
  <c r="GS31" i="7"/>
  <c r="GV31" i="7"/>
  <c r="GY31" i="7"/>
  <c r="HB31" i="7"/>
  <c r="HE31" i="7"/>
  <c r="HH31" i="7"/>
  <c r="HK31" i="7"/>
  <c r="HN31" i="7"/>
  <c r="HQ31" i="7"/>
  <c r="HT31" i="7"/>
  <c r="HW31" i="7"/>
  <c r="HZ31" i="7"/>
  <c r="IC31" i="7"/>
  <c r="IF31" i="7"/>
  <c r="II31" i="7"/>
  <c r="IL31" i="7"/>
  <c r="IO31" i="7"/>
  <c r="IR31" i="7"/>
  <c r="IU31" i="7"/>
  <c r="H29" i="6"/>
  <c r="F29" i="7"/>
  <c r="I29" i="7"/>
  <c r="L29" i="7"/>
  <c r="O29" i="7"/>
  <c r="R29" i="7"/>
  <c r="U29" i="7"/>
  <c r="X29" i="7"/>
  <c r="AA29" i="7"/>
  <c r="AD29" i="7"/>
  <c r="AG29" i="7"/>
  <c r="AJ29" i="7"/>
  <c r="AM29" i="7"/>
  <c r="AP29" i="7"/>
  <c r="AS29" i="7"/>
  <c r="AV29" i="7"/>
  <c r="AY29" i="7"/>
  <c r="BB29" i="7"/>
  <c r="BE29" i="7"/>
  <c r="BH29" i="7"/>
  <c r="BK29" i="7"/>
  <c r="BN29" i="7"/>
  <c r="BQ29" i="7"/>
  <c r="BT29" i="7"/>
  <c r="BW29" i="7"/>
  <c r="BZ29" i="7"/>
  <c r="CC29" i="7"/>
  <c r="CF29" i="7"/>
  <c r="CI29" i="7"/>
  <c r="CL29" i="7"/>
  <c r="CO29" i="7"/>
  <c r="CR29" i="7"/>
  <c r="CU29" i="7"/>
  <c r="CX29" i="7"/>
  <c r="DA29" i="7"/>
  <c r="DD29" i="7"/>
  <c r="DG29" i="7"/>
  <c r="DJ29" i="7"/>
  <c r="DM29" i="7"/>
  <c r="DP29" i="7"/>
  <c r="DS29" i="7"/>
  <c r="DV29" i="7"/>
  <c r="DY29" i="7"/>
  <c r="EB29" i="7"/>
  <c r="EE29" i="7"/>
  <c r="EH29" i="7"/>
  <c r="EK29" i="7"/>
  <c r="EN29" i="7"/>
  <c r="EQ29" i="7"/>
  <c r="ET29" i="7"/>
  <c r="EW29" i="7"/>
  <c r="EZ29" i="7"/>
  <c r="FC29" i="7"/>
  <c r="FF29" i="7"/>
  <c r="FI29" i="7"/>
  <c r="FL29" i="7"/>
  <c r="FO29" i="7"/>
  <c r="FR29" i="7"/>
  <c r="FU29" i="7"/>
  <c r="FX29" i="7"/>
  <c r="GA29" i="7"/>
  <c r="GD29" i="7"/>
  <c r="GG29" i="7"/>
  <c r="GJ29" i="7"/>
  <c r="GM29" i="7"/>
  <c r="GP29" i="7"/>
  <c r="GS29" i="7"/>
  <c r="GV29" i="7"/>
  <c r="GY29" i="7"/>
  <c r="HB29" i="7"/>
  <c r="HE29" i="7"/>
  <c r="HH29" i="7"/>
  <c r="HK29" i="7"/>
  <c r="HN29" i="7"/>
  <c r="HQ29" i="7"/>
  <c r="HT29" i="7"/>
  <c r="HW29" i="7"/>
  <c r="HZ29" i="7"/>
  <c r="IC29" i="7"/>
  <c r="IF29" i="7"/>
  <c r="II29" i="7"/>
  <c r="IL29" i="7"/>
  <c r="IO29" i="7"/>
  <c r="IR29" i="7"/>
  <c r="IU29" i="7"/>
  <c r="H27" i="6"/>
  <c r="F27" i="7"/>
  <c r="I27" i="7"/>
  <c r="L27" i="7"/>
  <c r="O27" i="7"/>
  <c r="R27" i="7"/>
  <c r="U27" i="7"/>
  <c r="X27" i="7"/>
  <c r="AA27" i="7"/>
  <c r="AD27" i="7"/>
  <c r="AG27" i="7"/>
  <c r="AJ27" i="7"/>
  <c r="AM27" i="7"/>
  <c r="AP27" i="7"/>
  <c r="AS27" i="7"/>
  <c r="AV27" i="7"/>
  <c r="AY27" i="7"/>
  <c r="BB27" i="7"/>
  <c r="BE27" i="7"/>
  <c r="BH27" i="7"/>
  <c r="BK27" i="7"/>
  <c r="BN27" i="7"/>
  <c r="BQ27" i="7"/>
  <c r="BT27" i="7"/>
  <c r="BW27" i="7"/>
  <c r="BZ27" i="7"/>
  <c r="CC27" i="7"/>
  <c r="CF27" i="7"/>
  <c r="CI27" i="7"/>
  <c r="CL27" i="7"/>
  <c r="CO27" i="7"/>
  <c r="CR27" i="7"/>
  <c r="CU27" i="7"/>
  <c r="CX27" i="7"/>
  <c r="DA27" i="7"/>
  <c r="DD27" i="7"/>
  <c r="DG27" i="7"/>
  <c r="DJ27" i="7"/>
  <c r="DM27" i="7"/>
  <c r="DP27" i="7"/>
  <c r="DS27" i="7"/>
  <c r="DV27" i="7"/>
  <c r="DY27" i="7"/>
  <c r="EB27" i="7"/>
  <c r="EE27" i="7"/>
  <c r="EH27" i="7"/>
  <c r="EK27" i="7"/>
  <c r="EN27" i="7"/>
  <c r="EQ27" i="7"/>
  <c r="ET27" i="7"/>
  <c r="EW27" i="7"/>
  <c r="EZ27" i="7"/>
  <c r="FC27" i="7"/>
  <c r="FF27" i="7"/>
  <c r="FI27" i="7"/>
  <c r="FL27" i="7"/>
  <c r="FO27" i="7"/>
  <c r="FR27" i="7"/>
  <c r="FU27" i="7"/>
  <c r="FX27" i="7"/>
  <c r="GA27" i="7"/>
  <c r="GD27" i="7"/>
  <c r="GG27" i="7"/>
  <c r="GJ27" i="7"/>
  <c r="GM27" i="7"/>
  <c r="GP27" i="7"/>
  <c r="GS27" i="7"/>
  <c r="GV27" i="7"/>
  <c r="GY27" i="7"/>
  <c r="HB27" i="7"/>
  <c r="HE27" i="7"/>
  <c r="HH27" i="7"/>
  <c r="HK27" i="7"/>
  <c r="HN27" i="7"/>
  <c r="HQ27" i="7"/>
  <c r="HT27" i="7"/>
  <c r="HW27" i="7"/>
  <c r="HZ27" i="7"/>
  <c r="IC27" i="7"/>
  <c r="IF27" i="7"/>
  <c r="II27" i="7"/>
  <c r="IL27" i="7"/>
  <c r="IO27" i="7"/>
  <c r="IR27" i="7"/>
  <c r="IU27" i="7"/>
  <c r="F25" i="7"/>
  <c r="I25" i="7"/>
  <c r="L25" i="7"/>
  <c r="O25" i="7"/>
  <c r="R25" i="7"/>
  <c r="U25" i="7"/>
  <c r="X25" i="7"/>
  <c r="AA25" i="7"/>
  <c r="AD25" i="7"/>
  <c r="AG25" i="7"/>
  <c r="AJ25" i="7"/>
  <c r="AM25" i="7"/>
  <c r="AP25" i="7"/>
  <c r="AS25" i="7"/>
  <c r="AV25" i="7"/>
  <c r="AY25" i="7"/>
  <c r="BB25" i="7"/>
  <c r="BE25" i="7"/>
  <c r="BH25" i="7"/>
  <c r="BK25" i="7"/>
  <c r="BN25" i="7"/>
  <c r="BQ25" i="7"/>
  <c r="BT25" i="7"/>
  <c r="BW25" i="7"/>
  <c r="BZ25" i="7"/>
  <c r="CC25" i="7"/>
  <c r="CF25" i="7"/>
  <c r="CI25" i="7"/>
  <c r="CL25" i="7"/>
  <c r="CO25" i="7"/>
  <c r="CR25" i="7"/>
  <c r="CU25" i="7"/>
  <c r="CX25" i="7"/>
  <c r="DA25" i="7"/>
  <c r="DD25" i="7"/>
  <c r="DG25" i="7"/>
  <c r="DJ25" i="7"/>
  <c r="DM25" i="7"/>
  <c r="DP25" i="7"/>
  <c r="DS25" i="7"/>
  <c r="DV25" i="7"/>
  <c r="DY25" i="7"/>
  <c r="EB25" i="7"/>
  <c r="EE25" i="7"/>
  <c r="EH25" i="7"/>
  <c r="EK25" i="7"/>
  <c r="EN25" i="7"/>
  <c r="EQ25" i="7"/>
  <c r="ET25" i="7"/>
  <c r="EW25" i="7"/>
  <c r="EZ25" i="7"/>
  <c r="FC25" i="7"/>
  <c r="FF25" i="7"/>
  <c r="FI25" i="7"/>
  <c r="FL25" i="7"/>
  <c r="FO25" i="7"/>
  <c r="FR25" i="7"/>
  <c r="FU25" i="7"/>
  <c r="FX25" i="7"/>
  <c r="GA25" i="7"/>
  <c r="GD25" i="7"/>
  <c r="GG25" i="7"/>
  <c r="GJ25" i="7"/>
  <c r="GM25" i="7"/>
  <c r="GP25" i="7"/>
  <c r="GS25" i="7"/>
  <c r="GV25" i="7"/>
  <c r="GY25" i="7"/>
  <c r="HB25" i="7"/>
  <c r="HE25" i="7"/>
  <c r="HH25" i="7"/>
  <c r="HK25" i="7"/>
  <c r="HN25" i="7"/>
  <c r="HQ25" i="7"/>
  <c r="HT25" i="7"/>
  <c r="HW25" i="7"/>
  <c r="HZ25" i="7"/>
  <c r="IC25" i="7"/>
  <c r="IF25" i="7"/>
  <c r="II25" i="7"/>
  <c r="IL25" i="7"/>
  <c r="IO25" i="7"/>
  <c r="IR25" i="7"/>
  <c r="IU25" i="7"/>
  <c r="F21" i="7"/>
  <c r="I21" i="7"/>
  <c r="L21" i="7"/>
  <c r="O21" i="7"/>
  <c r="R21" i="7"/>
  <c r="U21" i="7"/>
  <c r="X21" i="7"/>
  <c r="AA21" i="7"/>
  <c r="AD21" i="7"/>
  <c r="AG21" i="7"/>
  <c r="AJ21" i="7"/>
  <c r="AM21" i="7"/>
  <c r="AP21" i="7"/>
  <c r="AS21" i="7"/>
  <c r="AV21" i="7"/>
  <c r="AY21" i="7"/>
  <c r="BB21" i="7"/>
  <c r="BE21" i="7"/>
  <c r="BH21" i="7"/>
  <c r="BK21" i="7"/>
  <c r="BN21" i="7"/>
  <c r="BQ21" i="7"/>
  <c r="BT21" i="7"/>
  <c r="BW21" i="7"/>
  <c r="BZ21" i="7"/>
  <c r="CC21" i="7"/>
  <c r="CF21" i="7"/>
  <c r="CI21" i="7"/>
  <c r="CL21" i="7"/>
  <c r="CO21" i="7"/>
  <c r="CR21" i="7"/>
  <c r="CU21" i="7"/>
  <c r="CX21" i="7"/>
  <c r="DA21" i="7"/>
  <c r="DD21" i="7"/>
  <c r="DG21" i="7"/>
  <c r="DJ21" i="7"/>
  <c r="DM21" i="7"/>
  <c r="DP21" i="7"/>
  <c r="DS21" i="7"/>
  <c r="DV21" i="7"/>
  <c r="DY21" i="7"/>
  <c r="EB21" i="7"/>
  <c r="EE21" i="7"/>
  <c r="EH21" i="7"/>
  <c r="EK21" i="7"/>
  <c r="EN21" i="7"/>
  <c r="EQ21" i="7"/>
  <c r="ET21" i="7"/>
  <c r="EW21" i="7"/>
  <c r="EZ21" i="7"/>
  <c r="FC21" i="7"/>
  <c r="FF21" i="7"/>
  <c r="FI21" i="7"/>
  <c r="FL21" i="7"/>
  <c r="FO21" i="7"/>
  <c r="FR21" i="7"/>
  <c r="FU21" i="7"/>
  <c r="FX21" i="7"/>
  <c r="GA21" i="7"/>
  <c r="GD21" i="7"/>
  <c r="GG21" i="7"/>
  <c r="GJ21" i="7"/>
  <c r="GM21" i="7"/>
  <c r="GP21" i="7"/>
  <c r="GS21" i="7"/>
  <c r="GV21" i="7"/>
  <c r="GY21" i="7"/>
  <c r="HB21" i="7"/>
  <c r="HE21" i="7"/>
  <c r="HH21" i="7"/>
  <c r="HK21" i="7"/>
  <c r="HN21" i="7"/>
  <c r="HQ21" i="7"/>
  <c r="HT21" i="7"/>
  <c r="HW21" i="7"/>
  <c r="HZ21" i="7"/>
  <c r="IC21" i="7"/>
  <c r="IF21" i="7"/>
  <c r="II21" i="7"/>
  <c r="IL21" i="7"/>
  <c r="IO21" i="7"/>
  <c r="IR21" i="7"/>
  <c r="IU21" i="7"/>
  <c r="F13" i="7"/>
  <c r="I13" i="7"/>
  <c r="L13" i="7"/>
  <c r="O13" i="7"/>
  <c r="R13" i="7"/>
  <c r="U13" i="7"/>
  <c r="X13" i="7"/>
  <c r="AA13" i="7"/>
  <c r="AD13" i="7"/>
  <c r="AG13" i="7"/>
  <c r="AJ13" i="7"/>
  <c r="AM13" i="7"/>
  <c r="AP13" i="7"/>
  <c r="AS13" i="7"/>
  <c r="AV13" i="7"/>
  <c r="AY13" i="7"/>
  <c r="BB13" i="7"/>
  <c r="BE13" i="7"/>
  <c r="BH13" i="7"/>
  <c r="BK13" i="7"/>
  <c r="BN13" i="7"/>
  <c r="BQ13" i="7"/>
  <c r="BT13" i="7"/>
  <c r="BW13" i="7"/>
  <c r="BZ13" i="7"/>
  <c r="CC13" i="7"/>
  <c r="CF13" i="7"/>
  <c r="CI13" i="7"/>
  <c r="CL13" i="7"/>
  <c r="CO13" i="7"/>
  <c r="CR13" i="7"/>
  <c r="CU13" i="7"/>
  <c r="CX13" i="7"/>
  <c r="DA13" i="7"/>
  <c r="DD13" i="7"/>
  <c r="DG13" i="7"/>
  <c r="DJ13" i="7"/>
  <c r="DM13" i="7"/>
  <c r="DP13" i="7"/>
  <c r="DS13" i="7"/>
  <c r="DV13" i="7"/>
  <c r="DY13" i="7"/>
  <c r="EB13" i="7"/>
  <c r="EE13" i="7"/>
  <c r="EH13" i="7"/>
  <c r="EK13" i="7"/>
  <c r="EN13" i="7"/>
  <c r="EQ13" i="7"/>
  <c r="ET13" i="7"/>
  <c r="EW13" i="7"/>
  <c r="EZ13" i="7"/>
  <c r="FC13" i="7"/>
  <c r="FF13" i="7"/>
  <c r="FI13" i="7"/>
  <c r="FL13" i="7"/>
  <c r="FO13" i="7"/>
  <c r="FR13" i="7"/>
  <c r="FU13" i="7"/>
  <c r="FX13" i="7"/>
  <c r="GA13" i="7"/>
  <c r="GD13" i="7"/>
  <c r="GG13" i="7"/>
  <c r="GJ13" i="7"/>
  <c r="GM13" i="7"/>
  <c r="GP13" i="7"/>
  <c r="GS13" i="7"/>
  <c r="GV13" i="7"/>
  <c r="GY13" i="7"/>
  <c r="HB13" i="7"/>
  <c r="HE13" i="7"/>
  <c r="HH13" i="7"/>
  <c r="HK13" i="7"/>
  <c r="HN13" i="7"/>
  <c r="HQ13" i="7"/>
  <c r="HT13" i="7"/>
  <c r="HW13" i="7"/>
  <c r="HZ13" i="7"/>
  <c r="IC13" i="7"/>
  <c r="IF13" i="7"/>
  <c r="II13" i="7"/>
  <c r="IL13" i="7"/>
  <c r="IO13" i="7"/>
  <c r="IR13" i="7"/>
  <c r="IU13" i="7"/>
  <c r="H52" i="6"/>
  <c r="F52" i="7"/>
  <c r="I52" i="7"/>
  <c r="L52" i="7"/>
  <c r="O52" i="7"/>
  <c r="R52" i="7"/>
  <c r="U52" i="7"/>
  <c r="X52" i="7"/>
  <c r="AA52" i="7"/>
  <c r="AD52" i="7"/>
  <c r="AG52" i="7"/>
  <c r="AJ52" i="7"/>
  <c r="AM52" i="7"/>
  <c r="AP52" i="7"/>
  <c r="AS52" i="7"/>
  <c r="AV52" i="7"/>
  <c r="AY52" i="7"/>
  <c r="BB52" i="7"/>
  <c r="BE52" i="7"/>
  <c r="BH52" i="7"/>
  <c r="BK52" i="7"/>
  <c r="BN52" i="7"/>
  <c r="BQ52" i="7"/>
  <c r="BT52" i="7"/>
  <c r="BW52" i="7"/>
  <c r="BZ52" i="7"/>
  <c r="CC52" i="7"/>
  <c r="CF52" i="7"/>
  <c r="CI52" i="7"/>
  <c r="CL52" i="7"/>
  <c r="CO52" i="7"/>
  <c r="CR52" i="7"/>
  <c r="CU52" i="7"/>
  <c r="CX52" i="7"/>
  <c r="DA52" i="7"/>
  <c r="DD52" i="7"/>
  <c r="DG52" i="7"/>
  <c r="DJ52" i="7"/>
  <c r="DM52" i="7"/>
  <c r="DP52" i="7"/>
  <c r="DS52" i="7"/>
  <c r="DV52" i="7"/>
  <c r="DY52" i="7"/>
  <c r="EB52" i="7"/>
  <c r="EE52" i="7"/>
  <c r="EH52" i="7"/>
  <c r="EK52" i="7"/>
  <c r="EN52" i="7"/>
  <c r="EQ52" i="7"/>
  <c r="ET52" i="7"/>
  <c r="EW52" i="7"/>
  <c r="EZ52" i="7"/>
  <c r="FC52" i="7"/>
  <c r="FF52" i="7"/>
  <c r="FI52" i="7"/>
  <c r="FL52" i="7"/>
  <c r="FO52" i="7"/>
  <c r="FR52" i="7"/>
  <c r="FU52" i="7"/>
  <c r="FX52" i="7"/>
  <c r="GA52" i="7"/>
  <c r="GD52" i="7"/>
  <c r="GG52" i="7"/>
  <c r="GJ52" i="7"/>
  <c r="GM52" i="7"/>
  <c r="GP52" i="7"/>
  <c r="GS52" i="7"/>
  <c r="GV52" i="7"/>
  <c r="GY52" i="7"/>
  <c r="HB52" i="7"/>
  <c r="HE52" i="7"/>
  <c r="HH52" i="7"/>
  <c r="HK52" i="7"/>
  <c r="HN52" i="7"/>
  <c r="HQ52" i="7"/>
  <c r="HT52" i="7"/>
  <c r="HW52" i="7"/>
  <c r="HZ52" i="7"/>
  <c r="IC52" i="7"/>
  <c r="IF52" i="7"/>
  <c r="II52" i="7"/>
  <c r="IL52" i="7"/>
  <c r="IO52" i="7"/>
  <c r="IR52" i="7"/>
  <c r="IU52" i="7"/>
  <c r="H50" i="6"/>
  <c r="F50" i="7"/>
  <c r="I50" i="7"/>
  <c r="L50" i="7"/>
  <c r="O50" i="7"/>
  <c r="R50" i="7"/>
  <c r="U50" i="7"/>
  <c r="X50" i="7"/>
  <c r="AA50" i="7"/>
  <c r="AD50" i="7"/>
  <c r="AG50" i="7"/>
  <c r="AJ50" i="7"/>
  <c r="AM50" i="7"/>
  <c r="AP50" i="7"/>
  <c r="AS50" i="7"/>
  <c r="AV50" i="7"/>
  <c r="AY50" i="7"/>
  <c r="BB50" i="7"/>
  <c r="BE50" i="7"/>
  <c r="BH50" i="7"/>
  <c r="BK50" i="7"/>
  <c r="BN50" i="7"/>
  <c r="BQ50" i="7"/>
  <c r="BT50" i="7"/>
  <c r="BW50" i="7"/>
  <c r="BZ50" i="7"/>
  <c r="CC50" i="7"/>
  <c r="CF50" i="7"/>
  <c r="CI50" i="7"/>
  <c r="CL50" i="7"/>
  <c r="CO50" i="7"/>
  <c r="CR50" i="7"/>
  <c r="CU50" i="7"/>
  <c r="CX50" i="7"/>
  <c r="DA50" i="7"/>
  <c r="DD50" i="7"/>
  <c r="DG50" i="7"/>
  <c r="DJ50" i="7"/>
  <c r="DM50" i="7"/>
  <c r="DP50" i="7"/>
  <c r="DS50" i="7"/>
  <c r="DV50" i="7"/>
  <c r="DY50" i="7"/>
  <c r="EB50" i="7"/>
  <c r="EE50" i="7"/>
  <c r="EH50" i="7"/>
  <c r="EK50" i="7"/>
  <c r="EN50" i="7"/>
  <c r="EQ50" i="7"/>
  <c r="ET50" i="7"/>
  <c r="EW50" i="7"/>
  <c r="EZ50" i="7"/>
  <c r="FC50" i="7"/>
  <c r="FF50" i="7"/>
  <c r="FI50" i="7"/>
  <c r="FL50" i="7"/>
  <c r="FO50" i="7"/>
  <c r="FR50" i="7"/>
  <c r="FU50" i="7"/>
  <c r="FX50" i="7"/>
  <c r="GA50" i="7"/>
  <c r="GD50" i="7"/>
  <c r="GG50" i="7"/>
  <c r="GJ50" i="7"/>
  <c r="GM50" i="7"/>
  <c r="GP50" i="7"/>
  <c r="GS50" i="7"/>
  <c r="GV50" i="7"/>
  <c r="GY50" i="7"/>
  <c r="HB50" i="7"/>
  <c r="HE50" i="7"/>
  <c r="HH50" i="7"/>
  <c r="HK50" i="7"/>
  <c r="HN50" i="7"/>
  <c r="HQ50" i="7"/>
  <c r="HT50" i="7"/>
  <c r="HW50" i="7"/>
  <c r="HZ50" i="7"/>
  <c r="IC50" i="7"/>
  <c r="IF50" i="7"/>
  <c r="II50" i="7"/>
  <c r="IL50" i="7"/>
  <c r="IO50" i="7"/>
  <c r="IR50" i="7"/>
  <c r="IU50" i="7"/>
  <c r="H48" i="6"/>
  <c r="F48" i="7"/>
  <c r="I48" i="7"/>
  <c r="L48" i="7"/>
  <c r="O48" i="7"/>
  <c r="R48" i="7"/>
  <c r="U48" i="7"/>
  <c r="X48" i="7"/>
  <c r="AA48" i="7"/>
  <c r="AD48" i="7"/>
  <c r="AG48" i="7"/>
  <c r="AJ48" i="7"/>
  <c r="AM48" i="7"/>
  <c r="AP48" i="7"/>
  <c r="AS48" i="7"/>
  <c r="AV48" i="7"/>
  <c r="AY48" i="7"/>
  <c r="BB48" i="7"/>
  <c r="BE48" i="7"/>
  <c r="BH48" i="7"/>
  <c r="BK48" i="7"/>
  <c r="BN48" i="7"/>
  <c r="BQ48" i="7"/>
  <c r="BT48" i="7"/>
  <c r="BW48" i="7"/>
  <c r="BZ48" i="7"/>
  <c r="CC48" i="7"/>
  <c r="CF48" i="7"/>
  <c r="CI48" i="7"/>
  <c r="CL48" i="7"/>
  <c r="CO48" i="7"/>
  <c r="CR48" i="7"/>
  <c r="CU48" i="7"/>
  <c r="CX48" i="7"/>
  <c r="DA48" i="7"/>
  <c r="DD48" i="7"/>
  <c r="DG48" i="7"/>
  <c r="DJ48" i="7"/>
  <c r="DM48" i="7"/>
  <c r="DP48" i="7"/>
  <c r="DS48" i="7"/>
  <c r="DV48" i="7"/>
  <c r="DY48" i="7"/>
  <c r="EB48" i="7"/>
  <c r="EE48" i="7"/>
  <c r="EH48" i="7"/>
  <c r="EK48" i="7"/>
  <c r="EN48" i="7"/>
  <c r="EQ48" i="7"/>
  <c r="ET48" i="7"/>
  <c r="EW48" i="7"/>
  <c r="EZ48" i="7"/>
  <c r="FC48" i="7"/>
  <c r="FF48" i="7"/>
  <c r="FI48" i="7"/>
  <c r="FL48" i="7"/>
  <c r="FO48" i="7"/>
  <c r="FR48" i="7"/>
  <c r="FU48" i="7"/>
  <c r="FX48" i="7"/>
  <c r="GA48" i="7"/>
  <c r="GD48" i="7"/>
  <c r="GG48" i="7"/>
  <c r="GJ48" i="7"/>
  <c r="GM48" i="7"/>
  <c r="GP48" i="7"/>
  <c r="GS48" i="7"/>
  <c r="GV48" i="7"/>
  <c r="GY48" i="7"/>
  <c r="HB48" i="7"/>
  <c r="HE48" i="7"/>
  <c r="HH48" i="7"/>
  <c r="HK48" i="7"/>
  <c r="HN48" i="7"/>
  <c r="HQ48" i="7"/>
  <c r="HT48" i="7"/>
  <c r="HW48" i="7"/>
  <c r="HZ48" i="7"/>
  <c r="IC48" i="7"/>
  <c r="IF48" i="7"/>
  <c r="II48" i="7"/>
  <c r="IL48" i="7"/>
  <c r="IO48" i="7"/>
  <c r="IR48" i="7"/>
  <c r="IU48" i="7"/>
  <c r="H46" i="6"/>
  <c r="F46" i="7"/>
  <c r="I46" i="7"/>
  <c r="L46" i="7"/>
  <c r="O46" i="7"/>
  <c r="R46" i="7"/>
  <c r="U46" i="7"/>
  <c r="X46" i="7"/>
  <c r="AA46" i="7"/>
  <c r="AD46" i="7"/>
  <c r="AG46" i="7"/>
  <c r="AJ46" i="7"/>
  <c r="AM46" i="7"/>
  <c r="AP46" i="7"/>
  <c r="AS46" i="7"/>
  <c r="AV46" i="7"/>
  <c r="AY46" i="7"/>
  <c r="BB46" i="7"/>
  <c r="BE46" i="7"/>
  <c r="BH46" i="7"/>
  <c r="BK46" i="7"/>
  <c r="BN46" i="7"/>
  <c r="BQ46" i="7"/>
  <c r="BT46" i="7"/>
  <c r="BW46" i="7"/>
  <c r="BZ46" i="7"/>
  <c r="CC46" i="7"/>
  <c r="CF46" i="7"/>
  <c r="CI46" i="7"/>
  <c r="CL46" i="7"/>
  <c r="CO46" i="7"/>
  <c r="CR46" i="7"/>
  <c r="CU46" i="7"/>
  <c r="CX46" i="7"/>
  <c r="DA46" i="7"/>
  <c r="DD46" i="7"/>
  <c r="DG46" i="7"/>
  <c r="DJ46" i="7"/>
  <c r="DM46" i="7"/>
  <c r="DP46" i="7"/>
  <c r="DS46" i="7"/>
  <c r="DV46" i="7"/>
  <c r="DY46" i="7"/>
  <c r="EB46" i="7"/>
  <c r="EE46" i="7"/>
  <c r="EH46" i="7"/>
  <c r="EK46" i="7"/>
  <c r="EN46" i="7"/>
  <c r="EQ46" i="7"/>
  <c r="ET46" i="7"/>
  <c r="EW46" i="7"/>
  <c r="EZ46" i="7"/>
  <c r="FC46" i="7"/>
  <c r="FF46" i="7"/>
  <c r="FI46" i="7"/>
  <c r="FL46" i="7"/>
  <c r="FO46" i="7"/>
  <c r="FR46" i="7"/>
  <c r="FU46" i="7"/>
  <c r="FX46" i="7"/>
  <c r="GA46" i="7"/>
  <c r="GD46" i="7"/>
  <c r="GG46" i="7"/>
  <c r="GJ46" i="7"/>
  <c r="GM46" i="7"/>
  <c r="GP46" i="7"/>
  <c r="GS46" i="7"/>
  <c r="GV46" i="7"/>
  <c r="GY46" i="7"/>
  <c r="HB46" i="7"/>
  <c r="HE46" i="7"/>
  <c r="HH46" i="7"/>
  <c r="HK46" i="7"/>
  <c r="HN46" i="7"/>
  <c r="HQ46" i="7"/>
  <c r="HT46" i="7"/>
  <c r="HW46" i="7"/>
  <c r="HZ46" i="7"/>
  <c r="IC46" i="7"/>
  <c r="IF46" i="7"/>
  <c r="II46" i="7"/>
  <c r="IL46" i="7"/>
  <c r="IO46" i="7"/>
  <c r="IR46" i="7"/>
  <c r="IU46" i="7"/>
  <c r="H44" i="6"/>
  <c r="F44" i="7"/>
  <c r="I44" i="7"/>
  <c r="L44" i="7"/>
  <c r="O44" i="7"/>
  <c r="R44" i="7"/>
  <c r="U44" i="7"/>
  <c r="X44" i="7"/>
  <c r="AA44" i="7"/>
  <c r="AD44" i="7"/>
  <c r="AG44" i="7"/>
  <c r="AJ44" i="7"/>
  <c r="AM44" i="7"/>
  <c r="AP44" i="7"/>
  <c r="AS44" i="7"/>
  <c r="AV44" i="7"/>
  <c r="AY44" i="7"/>
  <c r="BB44" i="7"/>
  <c r="BE44" i="7"/>
  <c r="BH44" i="7"/>
  <c r="BK44" i="7"/>
  <c r="BN44" i="7"/>
  <c r="BQ44" i="7"/>
  <c r="BT44" i="7"/>
  <c r="BW44" i="7"/>
  <c r="BZ44" i="7"/>
  <c r="CC44" i="7"/>
  <c r="CF44" i="7"/>
  <c r="CI44" i="7"/>
  <c r="CL44" i="7"/>
  <c r="CO44" i="7"/>
  <c r="CR44" i="7"/>
  <c r="CU44" i="7"/>
  <c r="CX44" i="7"/>
  <c r="DA44" i="7"/>
  <c r="DD44" i="7"/>
  <c r="DG44" i="7"/>
  <c r="DJ44" i="7"/>
  <c r="DM44" i="7"/>
  <c r="DP44" i="7"/>
  <c r="DS44" i="7"/>
  <c r="DV44" i="7"/>
  <c r="DY44" i="7"/>
  <c r="EB44" i="7"/>
  <c r="EE44" i="7"/>
  <c r="EH44" i="7"/>
  <c r="EK44" i="7"/>
  <c r="EN44" i="7"/>
  <c r="EQ44" i="7"/>
  <c r="ET44" i="7"/>
  <c r="EW44" i="7"/>
  <c r="EZ44" i="7"/>
  <c r="FC44" i="7"/>
  <c r="FF44" i="7"/>
  <c r="FI44" i="7"/>
  <c r="FL44" i="7"/>
  <c r="FO44" i="7"/>
  <c r="FR44" i="7"/>
  <c r="FU44" i="7"/>
  <c r="FX44" i="7"/>
  <c r="GA44" i="7"/>
  <c r="GD44" i="7"/>
  <c r="GG44" i="7"/>
  <c r="GJ44" i="7"/>
  <c r="GM44" i="7"/>
  <c r="GP44" i="7"/>
  <c r="GS44" i="7"/>
  <c r="GV44" i="7"/>
  <c r="GY44" i="7"/>
  <c r="HB44" i="7"/>
  <c r="HE44" i="7"/>
  <c r="HH44" i="7"/>
  <c r="HK44" i="7"/>
  <c r="HN44" i="7"/>
  <c r="HQ44" i="7"/>
  <c r="HT44" i="7"/>
  <c r="HW44" i="7"/>
  <c r="HZ44" i="7"/>
  <c r="IC44" i="7"/>
  <c r="IF44" i="7"/>
  <c r="II44" i="7"/>
  <c r="IL44" i="7"/>
  <c r="IO44" i="7"/>
  <c r="IR44" i="7"/>
  <c r="IU44" i="7"/>
  <c r="H42" i="6"/>
  <c r="F42" i="7"/>
  <c r="I42" i="7"/>
  <c r="L42" i="7"/>
  <c r="O42" i="7"/>
  <c r="R42" i="7"/>
  <c r="U42" i="7"/>
  <c r="X42" i="7"/>
  <c r="AA42" i="7"/>
  <c r="AD42" i="7"/>
  <c r="AG42" i="7"/>
  <c r="AJ42" i="7"/>
  <c r="AM42" i="7"/>
  <c r="AP42" i="7"/>
  <c r="AS42" i="7"/>
  <c r="AV42" i="7"/>
  <c r="AY42" i="7"/>
  <c r="BB42" i="7"/>
  <c r="BE42" i="7"/>
  <c r="BH42" i="7"/>
  <c r="BK42" i="7"/>
  <c r="BN42" i="7"/>
  <c r="BQ42" i="7"/>
  <c r="BT42" i="7"/>
  <c r="BW42" i="7"/>
  <c r="BZ42" i="7"/>
  <c r="CC42" i="7"/>
  <c r="CF42" i="7"/>
  <c r="CI42" i="7"/>
  <c r="CL42" i="7"/>
  <c r="CO42" i="7"/>
  <c r="CR42" i="7"/>
  <c r="CU42" i="7"/>
  <c r="CX42" i="7"/>
  <c r="DA42" i="7"/>
  <c r="DD42" i="7"/>
  <c r="DG42" i="7"/>
  <c r="DJ42" i="7"/>
  <c r="DM42" i="7"/>
  <c r="DP42" i="7"/>
  <c r="DS42" i="7"/>
  <c r="DV42" i="7"/>
  <c r="DY42" i="7"/>
  <c r="EB42" i="7"/>
  <c r="EE42" i="7"/>
  <c r="EH42" i="7"/>
  <c r="EK42" i="7"/>
  <c r="EN42" i="7"/>
  <c r="EQ42" i="7"/>
  <c r="ET42" i="7"/>
  <c r="EW42" i="7"/>
  <c r="EZ42" i="7"/>
  <c r="FC42" i="7"/>
  <c r="FF42" i="7"/>
  <c r="FI42" i="7"/>
  <c r="FL42" i="7"/>
  <c r="FO42" i="7"/>
  <c r="FR42" i="7"/>
  <c r="FU42" i="7"/>
  <c r="FX42" i="7"/>
  <c r="GA42" i="7"/>
  <c r="GD42" i="7"/>
  <c r="GG42" i="7"/>
  <c r="GJ42" i="7"/>
  <c r="GM42" i="7"/>
  <c r="GP42" i="7"/>
  <c r="GS42" i="7"/>
  <c r="GV42" i="7"/>
  <c r="GY42" i="7"/>
  <c r="HB42" i="7"/>
  <c r="HE42" i="7"/>
  <c r="HH42" i="7"/>
  <c r="HK42" i="7"/>
  <c r="HN42" i="7"/>
  <c r="HQ42" i="7"/>
  <c r="HT42" i="7"/>
  <c r="HW42" i="7"/>
  <c r="HZ42" i="7"/>
  <c r="IC42" i="7"/>
  <c r="IF42" i="7"/>
  <c r="II42" i="7"/>
  <c r="IL42" i="7"/>
  <c r="IO42" i="7"/>
  <c r="IR42" i="7"/>
  <c r="IU42" i="7"/>
  <c r="H40" i="6"/>
  <c r="F40" i="7"/>
  <c r="I40" i="7"/>
  <c r="L40" i="7"/>
  <c r="O40" i="7"/>
  <c r="R40" i="7"/>
  <c r="U40" i="7"/>
  <c r="X40" i="7"/>
  <c r="AA40" i="7"/>
  <c r="AD40" i="7"/>
  <c r="AG40" i="7"/>
  <c r="AJ40" i="7"/>
  <c r="AM40" i="7"/>
  <c r="AP40" i="7"/>
  <c r="AS40" i="7"/>
  <c r="AV40" i="7"/>
  <c r="AY40" i="7"/>
  <c r="BB40" i="7"/>
  <c r="BE40" i="7"/>
  <c r="BH40" i="7"/>
  <c r="BK40" i="7"/>
  <c r="BN40" i="7"/>
  <c r="BQ40" i="7"/>
  <c r="BT40" i="7"/>
  <c r="BW40" i="7"/>
  <c r="BZ40" i="7"/>
  <c r="CC40" i="7"/>
  <c r="CF40" i="7"/>
  <c r="CI40" i="7"/>
  <c r="CL40" i="7"/>
  <c r="CO40" i="7"/>
  <c r="CR40" i="7"/>
  <c r="CU40" i="7"/>
  <c r="CX40" i="7"/>
  <c r="DA40" i="7"/>
  <c r="DD40" i="7"/>
  <c r="DG40" i="7"/>
  <c r="DJ40" i="7"/>
  <c r="DM40" i="7"/>
  <c r="DP40" i="7"/>
  <c r="DS40" i="7"/>
  <c r="DV40" i="7"/>
  <c r="DY40" i="7"/>
  <c r="EB40" i="7"/>
  <c r="EE40" i="7"/>
  <c r="EH40" i="7"/>
  <c r="EK40" i="7"/>
  <c r="EN40" i="7"/>
  <c r="EQ40" i="7"/>
  <c r="ET40" i="7"/>
  <c r="EW40" i="7"/>
  <c r="EZ40" i="7"/>
  <c r="FC40" i="7"/>
  <c r="FF40" i="7"/>
  <c r="FI40" i="7"/>
  <c r="FL40" i="7"/>
  <c r="FO40" i="7"/>
  <c r="FR40" i="7"/>
  <c r="FU40" i="7"/>
  <c r="FX40" i="7"/>
  <c r="GA40" i="7"/>
  <c r="GD40" i="7"/>
  <c r="GG40" i="7"/>
  <c r="GJ40" i="7"/>
  <c r="GM40" i="7"/>
  <c r="GP40" i="7"/>
  <c r="GS40" i="7"/>
  <c r="GV40" i="7"/>
  <c r="GY40" i="7"/>
  <c r="HB40" i="7"/>
  <c r="HE40" i="7"/>
  <c r="HH40" i="7"/>
  <c r="HK40" i="7"/>
  <c r="HN40" i="7"/>
  <c r="HQ40" i="7"/>
  <c r="HT40" i="7"/>
  <c r="HW40" i="7"/>
  <c r="HZ40" i="7"/>
  <c r="IC40" i="7"/>
  <c r="IF40" i="7"/>
  <c r="II40" i="7"/>
  <c r="IL40" i="7"/>
  <c r="IO40" i="7"/>
  <c r="IR40" i="7"/>
  <c r="IU40" i="7"/>
  <c r="H38" i="6"/>
  <c r="F38" i="7"/>
  <c r="I38" i="7"/>
  <c r="L38" i="7"/>
  <c r="O38" i="7"/>
  <c r="R38" i="7"/>
  <c r="U38" i="7"/>
  <c r="X38" i="7"/>
  <c r="AA38" i="7"/>
  <c r="AD38" i="7"/>
  <c r="AG38" i="7"/>
  <c r="AJ38" i="7"/>
  <c r="AM38" i="7"/>
  <c r="AP38" i="7"/>
  <c r="AS38" i="7"/>
  <c r="AV38" i="7"/>
  <c r="AY38" i="7"/>
  <c r="BB38" i="7"/>
  <c r="BE38" i="7"/>
  <c r="BH38" i="7"/>
  <c r="BK38" i="7"/>
  <c r="BN38" i="7"/>
  <c r="BQ38" i="7"/>
  <c r="BT38" i="7"/>
  <c r="BW38" i="7"/>
  <c r="BZ38" i="7"/>
  <c r="CC38" i="7"/>
  <c r="CF38" i="7"/>
  <c r="CI38" i="7"/>
  <c r="CL38" i="7"/>
  <c r="CO38" i="7"/>
  <c r="CR38" i="7"/>
  <c r="CU38" i="7"/>
  <c r="CX38" i="7"/>
  <c r="DA38" i="7"/>
  <c r="DD38" i="7"/>
  <c r="DG38" i="7"/>
  <c r="DJ38" i="7"/>
  <c r="DM38" i="7"/>
  <c r="DP38" i="7"/>
  <c r="DS38" i="7"/>
  <c r="DV38" i="7"/>
  <c r="DY38" i="7"/>
  <c r="EB38" i="7"/>
  <c r="EE38" i="7"/>
  <c r="EH38" i="7"/>
  <c r="EK38" i="7"/>
  <c r="EN38" i="7"/>
  <c r="EQ38" i="7"/>
  <c r="ET38" i="7"/>
  <c r="EW38" i="7"/>
  <c r="EZ38" i="7"/>
  <c r="FC38" i="7"/>
  <c r="FF38" i="7"/>
  <c r="FI38" i="7"/>
  <c r="FL38" i="7"/>
  <c r="FO38" i="7"/>
  <c r="FR38" i="7"/>
  <c r="FU38" i="7"/>
  <c r="FX38" i="7"/>
  <c r="GA38" i="7"/>
  <c r="GD38" i="7"/>
  <c r="GG38" i="7"/>
  <c r="GJ38" i="7"/>
  <c r="GM38" i="7"/>
  <c r="GP38" i="7"/>
  <c r="GS38" i="7"/>
  <c r="GV38" i="7"/>
  <c r="GY38" i="7"/>
  <c r="HB38" i="7"/>
  <c r="HE38" i="7"/>
  <c r="HH38" i="7"/>
  <c r="HK38" i="7"/>
  <c r="HN38" i="7"/>
  <c r="HQ38" i="7"/>
  <c r="HT38" i="7"/>
  <c r="HW38" i="7"/>
  <c r="HZ38" i="7"/>
  <c r="IC38" i="7"/>
  <c r="IF38" i="7"/>
  <c r="II38" i="7"/>
  <c r="IL38" i="7"/>
  <c r="IO38" i="7"/>
  <c r="IR38" i="7"/>
  <c r="IU38" i="7"/>
  <c r="H36" i="6"/>
  <c r="F36" i="7"/>
  <c r="I36" i="7"/>
  <c r="L36" i="7"/>
  <c r="O36" i="7"/>
  <c r="R36" i="7"/>
  <c r="U36" i="7"/>
  <c r="X36" i="7"/>
  <c r="AA36" i="7"/>
  <c r="AD36" i="7"/>
  <c r="AG36" i="7"/>
  <c r="AJ36" i="7"/>
  <c r="AM36" i="7"/>
  <c r="AP36" i="7"/>
  <c r="AS36" i="7"/>
  <c r="AV36" i="7"/>
  <c r="AY36" i="7"/>
  <c r="BB36" i="7"/>
  <c r="BE36" i="7"/>
  <c r="BH36" i="7"/>
  <c r="BK36" i="7"/>
  <c r="BN36" i="7"/>
  <c r="BQ36" i="7"/>
  <c r="BT36" i="7"/>
  <c r="BW36" i="7"/>
  <c r="BZ36" i="7"/>
  <c r="CC36" i="7"/>
  <c r="CF36" i="7"/>
  <c r="CI36" i="7"/>
  <c r="CL36" i="7"/>
  <c r="CO36" i="7"/>
  <c r="CR36" i="7"/>
  <c r="CU36" i="7"/>
  <c r="CX36" i="7"/>
  <c r="DA36" i="7"/>
  <c r="DD36" i="7"/>
  <c r="DG36" i="7"/>
  <c r="DJ36" i="7"/>
  <c r="DM36" i="7"/>
  <c r="DP36" i="7"/>
  <c r="DS36" i="7"/>
  <c r="DV36" i="7"/>
  <c r="DY36" i="7"/>
  <c r="EB36" i="7"/>
  <c r="EE36" i="7"/>
  <c r="EH36" i="7"/>
  <c r="EK36" i="7"/>
  <c r="EN36" i="7"/>
  <c r="EQ36" i="7"/>
  <c r="ET36" i="7"/>
  <c r="EW36" i="7"/>
  <c r="EZ36" i="7"/>
  <c r="FC36" i="7"/>
  <c r="FF36" i="7"/>
  <c r="FI36" i="7"/>
  <c r="FL36" i="7"/>
  <c r="FO36" i="7"/>
  <c r="FR36" i="7"/>
  <c r="FU36" i="7"/>
  <c r="FX36" i="7"/>
  <c r="GA36" i="7"/>
  <c r="GD36" i="7"/>
  <c r="GG36" i="7"/>
  <c r="GJ36" i="7"/>
  <c r="GM36" i="7"/>
  <c r="GP36" i="7"/>
  <c r="GS36" i="7"/>
  <c r="GV36" i="7"/>
  <c r="GY36" i="7"/>
  <c r="HB36" i="7"/>
  <c r="HE36" i="7"/>
  <c r="HH36" i="7"/>
  <c r="HK36" i="7"/>
  <c r="HN36" i="7"/>
  <c r="HQ36" i="7"/>
  <c r="HT36" i="7"/>
  <c r="HW36" i="7"/>
  <c r="HZ36" i="7"/>
  <c r="IC36" i="7"/>
  <c r="IF36" i="7"/>
  <c r="II36" i="7"/>
  <c r="IL36" i="7"/>
  <c r="IO36" i="7"/>
  <c r="IR36" i="7"/>
  <c r="IU36" i="7"/>
  <c r="H34" i="6"/>
  <c r="F34" i="7"/>
  <c r="I34" i="7"/>
  <c r="L34" i="7"/>
  <c r="O34" i="7"/>
  <c r="R34" i="7"/>
  <c r="U34" i="7"/>
  <c r="X34" i="7"/>
  <c r="AA34" i="7"/>
  <c r="AD34" i="7"/>
  <c r="AG34" i="7"/>
  <c r="AJ34" i="7"/>
  <c r="AM34" i="7"/>
  <c r="AP34" i="7"/>
  <c r="AS34" i="7"/>
  <c r="AV34" i="7"/>
  <c r="AY34" i="7"/>
  <c r="BB34" i="7"/>
  <c r="BE34" i="7"/>
  <c r="BH34" i="7"/>
  <c r="BK34" i="7"/>
  <c r="BN34" i="7"/>
  <c r="BQ34" i="7"/>
  <c r="BT34" i="7"/>
  <c r="BW34" i="7"/>
  <c r="BZ34" i="7"/>
  <c r="CC34" i="7"/>
  <c r="CF34" i="7"/>
  <c r="CI34" i="7"/>
  <c r="CL34" i="7"/>
  <c r="CO34" i="7"/>
  <c r="CR34" i="7"/>
  <c r="CU34" i="7"/>
  <c r="CX34" i="7"/>
  <c r="DA34" i="7"/>
  <c r="DD34" i="7"/>
  <c r="DG34" i="7"/>
  <c r="DJ34" i="7"/>
  <c r="DM34" i="7"/>
  <c r="DP34" i="7"/>
  <c r="DS34" i="7"/>
  <c r="DV34" i="7"/>
  <c r="DY34" i="7"/>
  <c r="EB34" i="7"/>
  <c r="EE34" i="7"/>
  <c r="EH34" i="7"/>
  <c r="EK34" i="7"/>
  <c r="EN34" i="7"/>
  <c r="EQ34" i="7"/>
  <c r="ET34" i="7"/>
  <c r="EW34" i="7"/>
  <c r="EZ34" i="7"/>
  <c r="FC34" i="7"/>
  <c r="FF34" i="7"/>
  <c r="FI34" i="7"/>
  <c r="FL34" i="7"/>
  <c r="FO34" i="7"/>
  <c r="FR34" i="7"/>
  <c r="FU34" i="7"/>
  <c r="FX34" i="7"/>
  <c r="GA34" i="7"/>
  <c r="GD34" i="7"/>
  <c r="GG34" i="7"/>
  <c r="GJ34" i="7"/>
  <c r="GM34" i="7"/>
  <c r="GP34" i="7"/>
  <c r="GS34" i="7"/>
  <c r="GV34" i="7"/>
  <c r="GY34" i="7"/>
  <c r="HB34" i="7"/>
  <c r="HE34" i="7"/>
  <c r="HH34" i="7"/>
  <c r="HK34" i="7"/>
  <c r="HN34" i="7"/>
  <c r="HQ34" i="7"/>
  <c r="HT34" i="7"/>
  <c r="HW34" i="7"/>
  <c r="HZ34" i="7"/>
  <c r="IC34" i="7"/>
  <c r="IF34" i="7"/>
  <c r="II34" i="7"/>
  <c r="IL34" i="7"/>
  <c r="IO34" i="7"/>
  <c r="IR34" i="7"/>
  <c r="IU34" i="7"/>
  <c r="H32" i="6"/>
  <c r="F32" i="7"/>
  <c r="I32" i="7"/>
  <c r="L32" i="7"/>
  <c r="O32" i="7"/>
  <c r="R32" i="7"/>
  <c r="U32" i="7"/>
  <c r="X32" i="7"/>
  <c r="AA32" i="7"/>
  <c r="AD32" i="7"/>
  <c r="AG32" i="7"/>
  <c r="AJ32" i="7"/>
  <c r="AM32" i="7"/>
  <c r="AP32" i="7"/>
  <c r="AS32" i="7"/>
  <c r="AV32" i="7"/>
  <c r="AY32" i="7"/>
  <c r="BB32" i="7"/>
  <c r="BE32" i="7"/>
  <c r="BH32" i="7"/>
  <c r="BK32" i="7"/>
  <c r="BN32" i="7"/>
  <c r="BQ32" i="7"/>
  <c r="BT32" i="7"/>
  <c r="BW32" i="7"/>
  <c r="BZ32" i="7"/>
  <c r="CC32" i="7"/>
  <c r="CF32" i="7"/>
  <c r="CI32" i="7"/>
  <c r="CL32" i="7"/>
  <c r="CO32" i="7"/>
  <c r="CR32" i="7"/>
  <c r="CU32" i="7"/>
  <c r="CX32" i="7"/>
  <c r="DA32" i="7"/>
  <c r="DD32" i="7"/>
  <c r="DG32" i="7"/>
  <c r="DJ32" i="7"/>
  <c r="DM32" i="7"/>
  <c r="DP32" i="7"/>
  <c r="DS32" i="7"/>
  <c r="DV32" i="7"/>
  <c r="DY32" i="7"/>
  <c r="EB32" i="7"/>
  <c r="EE32" i="7"/>
  <c r="EH32" i="7"/>
  <c r="EK32" i="7"/>
  <c r="EN32" i="7"/>
  <c r="EQ32" i="7"/>
  <c r="ET32" i="7"/>
  <c r="EW32" i="7"/>
  <c r="EZ32" i="7"/>
  <c r="FC32" i="7"/>
  <c r="FF32" i="7"/>
  <c r="FI32" i="7"/>
  <c r="FL32" i="7"/>
  <c r="FO32" i="7"/>
  <c r="FR32" i="7"/>
  <c r="FU32" i="7"/>
  <c r="FX32" i="7"/>
  <c r="GA32" i="7"/>
  <c r="GD32" i="7"/>
  <c r="GG32" i="7"/>
  <c r="GJ32" i="7"/>
  <c r="GM32" i="7"/>
  <c r="GP32" i="7"/>
  <c r="GS32" i="7"/>
  <c r="GV32" i="7"/>
  <c r="GY32" i="7"/>
  <c r="HB32" i="7"/>
  <c r="HE32" i="7"/>
  <c r="HH32" i="7"/>
  <c r="HK32" i="7"/>
  <c r="HN32" i="7"/>
  <c r="HQ32" i="7"/>
  <c r="HT32" i="7"/>
  <c r="HW32" i="7"/>
  <c r="HZ32" i="7"/>
  <c r="IC32" i="7"/>
  <c r="IF32" i="7"/>
  <c r="II32" i="7"/>
  <c r="IL32" i="7"/>
  <c r="IO32" i="7"/>
  <c r="IR32" i="7"/>
  <c r="IU32" i="7"/>
  <c r="H30" i="6"/>
  <c r="F30" i="7"/>
  <c r="I30" i="7"/>
  <c r="L30" i="7"/>
  <c r="O30" i="7"/>
  <c r="R30" i="7"/>
  <c r="U30" i="7"/>
  <c r="X30" i="7"/>
  <c r="AA30" i="7"/>
  <c r="AD30" i="7"/>
  <c r="AG30" i="7"/>
  <c r="AJ30" i="7"/>
  <c r="AM30" i="7"/>
  <c r="AP30" i="7"/>
  <c r="AS30" i="7"/>
  <c r="AV30" i="7"/>
  <c r="AY30" i="7"/>
  <c r="BB30" i="7"/>
  <c r="BE30" i="7"/>
  <c r="BH30" i="7"/>
  <c r="BK30" i="7"/>
  <c r="BN30" i="7"/>
  <c r="BQ30" i="7"/>
  <c r="BT30" i="7"/>
  <c r="BW30" i="7"/>
  <c r="BZ30" i="7"/>
  <c r="CC30" i="7"/>
  <c r="CF30" i="7"/>
  <c r="CI30" i="7"/>
  <c r="CL30" i="7"/>
  <c r="CO30" i="7"/>
  <c r="CR30" i="7"/>
  <c r="CU30" i="7"/>
  <c r="CX30" i="7"/>
  <c r="DA30" i="7"/>
  <c r="DD30" i="7"/>
  <c r="DG30" i="7"/>
  <c r="DJ30" i="7"/>
  <c r="DM30" i="7"/>
  <c r="DP30" i="7"/>
  <c r="DS30" i="7"/>
  <c r="DV30" i="7"/>
  <c r="DY30" i="7"/>
  <c r="EB30" i="7"/>
  <c r="EE30" i="7"/>
  <c r="EH30" i="7"/>
  <c r="EK30" i="7"/>
  <c r="EN30" i="7"/>
  <c r="EQ30" i="7"/>
  <c r="ET30" i="7"/>
  <c r="EW30" i="7"/>
  <c r="EZ30" i="7"/>
  <c r="FC30" i="7"/>
  <c r="FF30" i="7"/>
  <c r="FI30" i="7"/>
  <c r="FL30" i="7"/>
  <c r="FO30" i="7"/>
  <c r="FR30" i="7"/>
  <c r="FU30" i="7"/>
  <c r="FX30" i="7"/>
  <c r="GA30" i="7"/>
  <c r="GD30" i="7"/>
  <c r="GG30" i="7"/>
  <c r="GJ30" i="7"/>
  <c r="GM30" i="7"/>
  <c r="GP30" i="7"/>
  <c r="GS30" i="7"/>
  <c r="GV30" i="7"/>
  <c r="GY30" i="7"/>
  <c r="HB30" i="7"/>
  <c r="HE30" i="7"/>
  <c r="HH30" i="7"/>
  <c r="HK30" i="7"/>
  <c r="HN30" i="7"/>
  <c r="HQ30" i="7"/>
  <c r="HT30" i="7"/>
  <c r="HW30" i="7"/>
  <c r="HZ30" i="7"/>
  <c r="IC30" i="7"/>
  <c r="IF30" i="7"/>
  <c r="II30" i="7"/>
  <c r="IL30" i="7"/>
  <c r="IO30" i="7"/>
  <c r="IR30" i="7"/>
  <c r="IU30" i="7"/>
  <c r="H28" i="6"/>
  <c r="F28" i="7"/>
  <c r="I28" i="7"/>
  <c r="L28" i="7"/>
  <c r="O28" i="7"/>
  <c r="R28" i="7"/>
  <c r="U28" i="7"/>
  <c r="X28" i="7"/>
  <c r="AA28" i="7"/>
  <c r="AD28" i="7"/>
  <c r="AG28" i="7"/>
  <c r="AJ28" i="7"/>
  <c r="AM28" i="7"/>
  <c r="AP28" i="7"/>
  <c r="AS28" i="7"/>
  <c r="AV28" i="7"/>
  <c r="AY28" i="7"/>
  <c r="BB28" i="7"/>
  <c r="BE28" i="7"/>
  <c r="BH28" i="7"/>
  <c r="BK28" i="7"/>
  <c r="BN28" i="7"/>
  <c r="BQ28" i="7"/>
  <c r="BT28" i="7"/>
  <c r="BW28" i="7"/>
  <c r="BZ28" i="7"/>
  <c r="CC28" i="7"/>
  <c r="CF28" i="7"/>
  <c r="CI28" i="7"/>
  <c r="CL28" i="7"/>
  <c r="CO28" i="7"/>
  <c r="CR28" i="7"/>
  <c r="CU28" i="7"/>
  <c r="CX28" i="7"/>
  <c r="DA28" i="7"/>
  <c r="DD28" i="7"/>
  <c r="DG28" i="7"/>
  <c r="DJ28" i="7"/>
  <c r="DM28" i="7"/>
  <c r="DP28" i="7"/>
  <c r="DS28" i="7"/>
  <c r="DV28" i="7"/>
  <c r="DY28" i="7"/>
  <c r="EB28" i="7"/>
  <c r="EE28" i="7"/>
  <c r="EH28" i="7"/>
  <c r="EK28" i="7"/>
  <c r="EN28" i="7"/>
  <c r="EQ28" i="7"/>
  <c r="ET28" i="7"/>
  <c r="EW28" i="7"/>
  <c r="EZ28" i="7"/>
  <c r="FC28" i="7"/>
  <c r="FF28" i="7"/>
  <c r="FI28" i="7"/>
  <c r="FL28" i="7"/>
  <c r="FO28" i="7"/>
  <c r="FR28" i="7"/>
  <c r="FU28" i="7"/>
  <c r="FX28" i="7"/>
  <c r="GA28" i="7"/>
  <c r="GD28" i="7"/>
  <c r="GG28" i="7"/>
  <c r="GJ28" i="7"/>
  <c r="GM28" i="7"/>
  <c r="GP28" i="7"/>
  <c r="GS28" i="7"/>
  <c r="GV28" i="7"/>
  <c r="GY28" i="7"/>
  <c r="HB28" i="7"/>
  <c r="HE28" i="7"/>
  <c r="HH28" i="7"/>
  <c r="HK28" i="7"/>
  <c r="HN28" i="7"/>
  <c r="HQ28" i="7"/>
  <c r="HT28" i="7"/>
  <c r="HW28" i="7"/>
  <c r="HZ28" i="7"/>
  <c r="IC28" i="7"/>
  <c r="IF28" i="7"/>
  <c r="II28" i="7"/>
  <c r="IL28" i="7"/>
  <c r="IO28" i="7"/>
  <c r="IR28" i="7"/>
  <c r="IU28" i="7"/>
  <c r="H26" i="6"/>
  <c r="F26" i="7"/>
  <c r="I26" i="7"/>
  <c r="L26" i="7"/>
  <c r="O26" i="7"/>
  <c r="R26" i="7"/>
  <c r="U26" i="7"/>
  <c r="X26" i="7"/>
  <c r="AA26" i="7"/>
  <c r="AD26" i="7"/>
  <c r="AG26" i="7"/>
  <c r="AJ26" i="7"/>
  <c r="AM26" i="7"/>
  <c r="AP26" i="7"/>
  <c r="AS26" i="7"/>
  <c r="AV26" i="7"/>
  <c r="AY26" i="7"/>
  <c r="BB26" i="7"/>
  <c r="BE26" i="7"/>
  <c r="BH26" i="7"/>
  <c r="BK26" i="7"/>
  <c r="BN26" i="7"/>
  <c r="BQ26" i="7"/>
  <c r="BT26" i="7"/>
  <c r="BW26" i="7"/>
  <c r="BZ26" i="7"/>
  <c r="CC26" i="7"/>
  <c r="CF26" i="7"/>
  <c r="CI26" i="7"/>
  <c r="CL26" i="7"/>
  <c r="CO26" i="7"/>
  <c r="CR26" i="7"/>
  <c r="CU26" i="7"/>
  <c r="CX26" i="7"/>
  <c r="DA26" i="7"/>
  <c r="DD26" i="7"/>
  <c r="DG26" i="7"/>
  <c r="DJ26" i="7"/>
  <c r="DM26" i="7"/>
  <c r="DP26" i="7"/>
  <c r="DS26" i="7"/>
  <c r="DV26" i="7"/>
  <c r="DY26" i="7"/>
  <c r="EB26" i="7"/>
  <c r="EE26" i="7"/>
  <c r="EH26" i="7"/>
  <c r="EK26" i="7"/>
  <c r="EN26" i="7"/>
  <c r="EQ26" i="7"/>
  <c r="ET26" i="7"/>
  <c r="EW26" i="7"/>
  <c r="EZ26" i="7"/>
  <c r="FC26" i="7"/>
  <c r="FF26" i="7"/>
  <c r="FI26" i="7"/>
  <c r="FL26" i="7"/>
  <c r="FO26" i="7"/>
  <c r="FR26" i="7"/>
  <c r="FU26" i="7"/>
  <c r="FX26" i="7"/>
  <c r="GA26" i="7"/>
  <c r="GD26" i="7"/>
  <c r="GG26" i="7"/>
  <c r="GJ26" i="7"/>
  <c r="GM26" i="7"/>
  <c r="GP26" i="7"/>
  <c r="GS26" i="7"/>
  <c r="GV26" i="7"/>
  <c r="GY26" i="7"/>
  <c r="HB26" i="7"/>
  <c r="HE26" i="7"/>
  <c r="HH26" i="7"/>
  <c r="HK26" i="7"/>
  <c r="HN26" i="7"/>
  <c r="HQ26" i="7"/>
  <c r="HT26" i="7"/>
  <c r="HW26" i="7"/>
  <c r="HZ26" i="7"/>
  <c r="IC26" i="7"/>
  <c r="IF26" i="7"/>
  <c r="II26" i="7"/>
  <c r="IL26" i="7"/>
  <c r="IO26" i="7"/>
  <c r="IR26" i="7"/>
  <c r="IU26" i="7"/>
  <c r="F24" i="7"/>
  <c r="I24" i="7"/>
  <c r="L24" i="7"/>
  <c r="O24" i="7"/>
  <c r="R24" i="7"/>
  <c r="U24" i="7"/>
  <c r="X24" i="7"/>
  <c r="AA24" i="7"/>
  <c r="AD24" i="7"/>
  <c r="AG24" i="7"/>
  <c r="AJ24" i="7"/>
  <c r="AM24" i="7"/>
  <c r="AP24" i="7"/>
  <c r="AS24" i="7"/>
  <c r="AV24" i="7"/>
  <c r="AY24" i="7"/>
  <c r="BB24" i="7"/>
  <c r="BE24" i="7"/>
  <c r="BH24" i="7"/>
  <c r="BK24" i="7"/>
  <c r="BN24" i="7"/>
  <c r="BQ24" i="7"/>
  <c r="BT24" i="7"/>
  <c r="BW24" i="7"/>
  <c r="BZ24" i="7"/>
  <c r="CC24" i="7"/>
  <c r="CF24" i="7"/>
  <c r="CI24" i="7"/>
  <c r="CL24" i="7"/>
  <c r="CO24" i="7"/>
  <c r="CR24" i="7"/>
  <c r="CU24" i="7"/>
  <c r="CX24" i="7"/>
  <c r="DA24" i="7"/>
  <c r="DD24" i="7"/>
  <c r="DG24" i="7"/>
  <c r="DJ24" i="7"/>
  <c r="DM24" i="7"/>
  <c r="DP24" i="7"/>
  <c r="DS24" i="7"/>
  <c r="DV24" i="7"/>
  <c r="DY24" i="7"/>
  <c r="EB24" i="7"/>
  <c r="EE24" i="7"/>
  <c r="EH24" i="7"/>
  <c r="EK24" i="7"/>
  <c r="EN24" i="7"/>
  <c r="EQ24" i="7"/>
  <c r="ET24" i="7"/>
  <c r="EW24" i="7"/>
  <c r="EZ24" i="7"/>
  <c r="FC24" i="7"/>
  <c r="FF24" i="7"/>
  <c r="FI24" i="7"/>
  <c r="FL24" i="7"/>
  <c r="FO24" i="7"/>
  <c r="FR24" i="7"/>
  <c r="FU24" i="7"/>
  <c r="FX24" i="7"/>
  <c r="GA24" i="7"/>
  <c r="GD24" i="7"/>
  <c r="GG24" i="7"/>
  <c r="GJ24" i="7"/>
  <c r="GM24" i="7"/>
  <c r="GP24" i="7"/>
  <c r="GS24" i="7"/>
  <c r="GV24" i="7"/>
  <c r="GY24" i="7"/>
  <c r="HB24" i="7"/>
  <c r="HE24" i="7"/>
  <c r="HH24" i="7"/>
  <c r="HK24" i="7"/>
  <c r="HN24" i="7"/>
  <c r="HQ24" i="7"/>
  <c r="HT24" i="7"/>
  <c r="HW24" i="7"/>
  <c r="HZ24" i="7"/>
  <c r="IC24" i="7"/>
  <c r="IF24" i="7"/>
  <c r="II24" i="7"/>
  <c r="IL24" i="7"/>
  <c r="IO24" i="7"/>
  <c r="IR24" i="7"/>
  <c r="IU24" i="7"/>
  <c r="H22" i="6"/>
  <c r="F22" i="7"/>
  <c r="I22" i="7"/>
  <c r="L22" i="7"/>
  <c r="O22" i="7"/>
  <c r="R22" i="7"/>
  <c r="U22" i="7"/>
  <c r="X22" i="7"/>
  <c r="AA22" i="7"/>
  <c r="AD22" i="7"/>
  <c r="AG22" i="7"/>
  <c r="AJ22" i="7"/>
  <c r="AM22" i="7"/>
  <c r="AP22" i="7"/>
  <c r="AS22" i="7"/>
  <c r="AV22" i="7"/>
  <c r="AY22" i="7"/>
  <c r="BB22" i="7"/>
  <c r="BE22" i="7"/>
  <c r="BH22" i="7"/>
  <c r="BK22" i="7"/>
  <c r="BN22" i="7"/>
  <c r="BQ22" i="7"/>
  <c r="BT22" i="7"/>
  <c r="BW22" i="7"/>
  <c r="BZ22" i="7"/>
  <c r="CC22" i="7"/>
  <c r="CF22" i="7"/>
  <c r="CI22" i="7"/>
  <c r="CL22" i="7"/>
  <c r="CO22" i="7"/>
  <c r="CR22" i="7"/>
  <c r="CU22" i="7"/>
  <c r="CX22" i="7"/>
  <c r="DA22" i="7"/>
  <c r="DD22" i="7"/>
  <c r="DG22" i="7"/>
  <c r="DJ22" i="7"/>
  <c r="DM22" i="7"/>
  <c r="DP22" i="7"/>
  <c r="DS22" i="7"/>
  <c r="DV22" i="7"/>
  <c r="DY22" i="7"/>
  <c r="EB22" i="7"/>
  <c r="EE22" i="7"/>
  <c r="EH22" i="7"/>
  <c r="EK22" i="7"/>
  <c r="EN22" i="7"/>
  <c r="EQ22" i="7"/>
  <c r="ET22" i="7"/>
  <c r="EW22" i="7"/>
  <c r="EZ22" i="7"/>
  <c r="FC22" i="7"/>
  <c r="FF22" i="7"/>
  <c r="FI22" i="7"/>
  <c r="FL22" i="7"/>
  <c r="FO22" i="7"/>
  <c r="FR22" i="7"/>
  <c r="FU22" i="7"/>
  <c r="FX22" i="7"/>
  <c r="GA22" i="7"/>
  <c r="GD22" i="7"/>
  <c r="GG22" i="7"/>
  <c r="GJ22" i="7"/>
  <c r="GM22" i="7"/>
  <c r="GP22" i="7"/>
  <c r="GS22" i="7"/>
  <c r="GV22" i="7"/>
  <c r="GY22" i="7"/>
  <c r="HB22" i="7"/>
  <c r="HE22" i="7"/>
  <c r="HH22" i="7"/>
  <c r="HK22" i="7"/>
  <c r="HN22" i="7"/>
  <c r="HQ22" i="7"/>
  <c r="HT22" i="7"/>
  <c r="HW22" i="7"/>
  <c r="HZ22" i="7"/>
  <c r="IC22" i="7"/>
  <c r="IF22" i="7"/>
  <c r="II22" i="7"/>
  <c r="IL22" i="7"/>
  <c r="IO22" i="7"/>
  <c r="IR22" i="7"/>
  <c r="IU22" i="7"/>
  <c r="F20" i="7"/>
  <c r="I20" i="7"/>
  <c r="L20" i="7"/>
  <c r="O20" i="7"/>
  <c r="R20" i="7"/>
  <c r="U20" i="7"/>
  <c r="X20" i="7"/>
  <c r="AA20" i="7"/>
  <c r="AD20" i="7"/>
  <c r="AG20" i="7"/>
  <c r="AJ20" i="7"/>
  <c r="AM20" i="7"/>
  <c r="AP20" i="7"/>
  <c r="AS20" i="7"/>
  <c r="AV20" i="7"/>
  <c r="AY20" i="7"/>
  <c r="BB20" i="7"/>
  <c r="BE20" i="7"/>
  <c r="BH20" i="7"/>
  <c r="BK20" i="7"/>
  <c r="BN20" i="7"/>
  <c r="BQ20" i="7"/>
  <c r="BT20" i="7"/>
  <c r="BW20" i="7"/>
  <c r="BZ20" i="7"/>
  <c r="CC20" i="7"/>
  <c r="CF20" i="7"/>
  <c r="CI20" i="7"/>
  <c r="CL20" i="7"/>
  <c r="CO20" i="7"/>
  <c r="CR20" i="7"/>
  <c r="CU20" i="7"/>
  <c r="CX20" i="7"/>
  <c r="DA20" i="7"/>
  <c r="DD20" i="7"/>
  <c r="DG20" i="7"/>
  <c r="DJ20" i="7"/>
  <c r="DM20" i="7"/>
  <c r="DP20" i="7"/>
  <c r="DS20" i="7"/>
  <c r="DV20" i="7"/>
  <c r="DY20" i="7"/>
  <c r="EB20" i="7"/>
  <c r="EE20" i="7"/>
  <c r="EH20" i="7"/>
  <c r="EK20" i="7"/>
  <c r="EN20" i="7"/>
  <c r="EQ20" i="7"/>
  <c r="ET20" i="7"/>
  <c r="EW20" i="7"/>
  <c r="EZ20" i="7"/>
  <c r="FC20" i="7"/>
  <c r="FF20" i="7"/>
  <c r="FI20" i="7"/>
  <c r="FL20" i="7"/>
  <c r="FO20" i="7"/>
  <c r="FR20" i="7"/>
  <c r="FU20" i="7"/>
  <c r="FX20" i="7"/>
  <c r="GA20" i="7"/>
  <c r="GD20" i="7"/>
  <c r="GG20" i="7"/>
  <c r="GJ20" i="7"/>
  <c r="GM20" i="7"/>
  <c r="GP20" i="7"/>
  <c r="GS20" i="7"/>
  <c r="GV20" i="7"/>
  <c r="GY20" i="7"/>
  <c r="HB20" i="7"/>
  <c r="HE20" i="7"/>
  <c r="HH20" i="7"/>
  <c r="HK20" i="7"/>
  <c r="HN20" i="7"/>
  <c r="HQ20" i="7"/>
  <c r="HT20" i="7"/>
  <c r="HW20" i="7"/>
  <c r="HZ20" i="7"/>
  <c r="IC20" i="7"/>
  <c r="IF20" i="7"/>
  <c r="II20" i="7"/>
  <c r="IL20" i="7"/>
  <c r="IO20" i="7"/>
  <c r="IR20" i="7"/>
  <c r="IU20" i="7"/>
  <c r="H25" i="6"/>
  <c r="F25" i="6"/>
  <c r="H21" i="6"/>
  <c r="F21" i="6"/>
  <c r="H47" i="6"/>
  <c r="F47" i="7"/>
  <c r="I47" i="7"/>
  <c r="L47" i="7"/>
  <c r="O47" i="7"/>
  <c r="R47" i="7"/>
  <c r="U47" i="7"/>
  <c r="X47" i="7"/>
  <c r="AA47" i="7"/>
  <c r="AD47" i="7"/>
  <c r="AG47" i="7"/>
  <c r="AJ47" i="7"/>
  <c r="AM47" i="7"/>
  <c r="AP47" i="7"/>
  <c r="AS47" i="7"/>
  <c r="AV47" i="7"/>
  <c r="AY47" i="7"/>
  <c r="BB47" i="7"/>
  <c r="BE47" i="7"/>
  <c r="BH47" i="7"/>
  <c r="BK47" i="7"/>
  <c r="BN47" i="7"/>
  <c r="BQ47" i="7"/>
  <c r="BT47" i="7"/>
  <c r="BW47" i="7"/>
  <c r="BZ47" i="7"/>
  <c r="CC47" i="7"/>
  <c r="CF47" i="7"/>
  <c r="CI47" i="7"/>
  <c r="CL47" i="7"/>
  <c r="CO47" i="7"/>
  <c r="CR47" i="7"/>
  <c r="CU47" i="7"/>
  <c r="CX47" i="7"/>
  <c r="DA47" i="7"/>
  <c r="DD47" i="7"/>
  <c r="DG47" i="7"/>
  <c r="DJ47" i="7"/>
  <c r="DM47" i="7"/>
  <c r="DP47" i="7"/>
  <c r="DS47" i="7"/>
  <c r="DV47" i="7"/>
  <c r="DY47" i="7"/>
  <c r="EB47" i="7"/>
  <c r="EE47" i="7"/>
  <c r="EH47" i="7"/>
  <c r="EK47" i="7"/>
  <c r="EN47" i="7"/>
  <c r="EQ47" i="7"/>
  <c r="ET47" i="7"/>
  <c r="EW47" i="7"/>
  <c r="EZ47" i="7"/>
  <c r="FC47" i="7"/>
  <c r="FF47" i="7"/>
  <c r="FI47" i="7"/>
  <c r="FL47" i="7"/>
  <c r="FO47" i="7"/>
  <c r="FR47" i="7"/>
  <c r="FU47" i="7"/>
  <c r="FX47" i="7"/>
  <c r="GA47" i="7"/>
  <c r="GD47" i="7"/>
  <c r="GG47" i="7"/>
  <c r="GJ47" i="7"/>
  <c r="GM47" i="7"/>
  <c r="GP47" i="7"/>
  <c r="GS47" i="7"/>
  <c r="GV47" i="7"/>
  <c r="GY47" i="7"/>
  <c r="HB47" i="7"/>
  <c r="HE47" i="7"/>
  <c r="HH47" i="7"/>
  <c r="HK47" i="7"/>
  <c r="HN47" i="7"/>
  <c r="HQ47" i="7"/>
  <c r="HT47" i="7"/>
  <c r="HW47" i="7"/>
  <c r="HZ47" i="7"/>
  <c r="IC47" i="7"/>
  <c r="IF47" i="7"/>
  <c r="II47" i="7"/>
  <c r="IL47" i="7"/>
  <c r="IO47" i="7"/>
  <c r="IR47" i="7"/>
  <c r="IU47" i="7"/>
  <c r="H43" i="6"/>
  <c r="F43" i="7"/>
  <c r="I43" i="7"/>
  <c r="L43" i="7"/>
  <c r="O43" i="7"/>
  <c r="R43" i="7"/>
  <c r="U43" i="7"/>
  <c r="X43" i="7"/>
  <c r="AA43" i="7"/>
  <c r="AD43" i="7"/>
  <c r="AG43" i="7"/>
  <c r="AJ43" i="7"/>
  <c r="AM43" i="7"/>
  <c r="AP43" i="7"/>
  <c r="AS43" i="7"/>
  <c r="AV43" i="7"/>
  <c r="AY43" i="7"/>
  <c r="BB43" i="7"/>
  <c r="BE43" i="7"/>
  <c r="BH43" i="7"/>
  <c r="BK43" i="7"/>
  <c r="BN43" i="7"/>
  <c r="BQ43" i="7"/>
  <c r="BT43" i="7"/>
  <c r="BW43" i="7"/>
  <c r="BZ43" i="7"/>
  <c r="CC43" i="7"/>
  <c r="CF43" i="7"/>
  <c r="CI43" i="7"/>
  <c r="CL43" i="7"/>
  <c r="CO43" i="7"/>
  <c r="CR43" i="7"/>
  <c r="CU43" i="7"/>
  <c r="CX43" i="7"/>
  <c r="DA43" i="7"/>
  <c r="DD43" i="7"/>
  <c r="DG43" i="7"/>
  <c r="DJ43" i="7"/>
  <c r="DM43" i="7"/>
  <c r="DP43" i="7"/>
  <c r="DS43" i="7"/>
  <c r="DV43" i="7"/>
  <c r="DY43" i="7"/>
  <c r="EB43" i="7"/>
  <c r="EE43" i="7"/>
  <c r="EH43" i="7"/>
  <c r="EK43" i="7"/>
  <c r="EN43" i="7"/>
  <c r="EQ43" i="7"/>
  <c r="ET43" i="7"/>
  <c r="EW43" i="7"/>
  <c r="EZ43" i="7"/>
  <c r="FC43" i="7"/>
  <c r="FF43" i="7"/>
  <c r="FI43" i="7"/>
  <c r="FL43" i="7"/>
  <c r="FO43" i="7"/>
  <c r="FR43" i="7"/>
  <c r="FU43" i="7"/>
  <c r="FX43" i="7"/>
  <c r="GA43" i="7"/>
  <c r="GD43" i="7"/>
  <c r="GG43" i="7"/>
  <c r="GJ43" i="7"/>
  <c r="GM43" i="7"/>
  <c r="GP43" i="7"/>
  <c r="GS43" i="7"/>
  <c r="GV43" i="7"/>
  <c r="GY43" i="7"/>
  <c r="HB43" i="7"/>
  <c r="HE43" i="7"/>
  <c r="HH43" i="7"/>
  <c r="HK43" i="7"/>
  <c r="HN43" i="7"/>
  <c r="HQ43" i="7"/>
  <c r="HT43" i="7"/>
  <c r="HW43" i="7"/>
  <c r="HZ43" i="7"/>
  <c r="IC43" i="7"/>
  <c r="IF43" i="7"/>
  <c r="II43" i="7"/>
  <c r="IL43" i="7"/>
  <c r="IO43" i="7"/>
  <c r="IR43" i="7"/>
  <c r="IU43" i="7"/>
  <c r="H39" i="6"/>
  <c r="F39" i="7"/>
  <c r="I39" i="7"/>
  <c r="L39" i="7"/>
  <c r="O39" i="7"/>
  <c r="R39" i="7"/>
  <c r="U39" i="7"/>
  <c r="X39" i="7"/>
  <c r="AA39" i="7"/>
  <c r="AD39" i="7"/>
  <c r="AG39" i="7"/>
  <c r="AJ39" i="7"/>
  <c r="AM39" i="7"/>
  <c r="AP39" i="7"/>
  <c r="AS39" i="7"/>
  <c r="AV39" i="7"/>
  <c r="AY39" i="7"/>
  <c r="BB39" i="7"/>
  <c r="BE39" i="7"/>
  <c r="BH39" i="7"/>
  <c r="BK39" i="7"/>
  <c r="BN39" i="7"/>
  <c r="BQ39" i="7"/>
  <c r="BT39" i="7"/>
  <c r="BW39" i="7"/>
  <c r="BZ39" i="7"/>
  <c r="CC39" i="7"/>
  <c r="CF39" i="7"/>
  <c r="CI39" i="7"/>
  <c r="CL39" i="7"/>
  <c r="CO39" i="7"/>
  <c r="CR39" i="7"/>
  <c r="CU39" i="7"/>
  <c r="CX39" i="7"/>
  <c r="DA39" i="7"/>
  <c r="DD39" i="7"/>
  <c r="DG39" i="7"/>
  <c r="DJ39" i="7"/>
  <c r="DM39" i="7"/>
  <c r="DP39" i="7"/>
  <c r="DS39" i="7"/>
  <c r="DV39" i="7"/>
  <c r="DY39" i="7"/>
  <c r="EB39" i="7"/>
  <c r="EE39" i="7"/>
  <c r="EH39" i="7"/>
  <c r="EK39" i="7"/>
  <c r="EN39" i="7"/>
  <c r="EQ39" i="7"/>
  <c r="ET39" i="7"/>
  <c r="EW39" i="7"/>
  <c r="EZ39" i="7"/>
  <c r="FC39" i="7"/>
  <c r="FF39" i="7"/>
  <c r="FI39" i="7"/>
  <c r="FL39" i="7"/>
  <c r="FO39" i="7"/>
  <c r="FR39" i="7"/>
  <c r="FU39" i="7"/>
  <c r="FX39" i="7"/>
  <c r="GA39" i="7"/>
  <c r="GD39" i="7"/>
  <c r="GG39" i="7"/>
  <c r="GJ39" i="7"/>
  <c r="GM39" i="7"/>
  <c r="GP39" i="7"/>
  <c r="GS39" i="7"/>
  <c r="GV39" i="7"/>
  <c r="GY39" i="7"/>
  <c r="HB39" i="7"/>
  <c r="HE39" i="7"/>
  <c r="HH39" i="7"/>
  <c r="HK39" i="7"/>
  <c r="HN39" i="7"/>
  <c r="HQ39" i="7"/>
  <c r="HT39" i="7"/>
  <c r="HW39" i="7"/>
  <c r="HZ39" i="7"/>
  <c r="IC39" i="7"/>
  <c r="IF39" i="7"/>
  <c r="II39" i="7"/>
  <c r="IL39" i="7"/>
  <c r="IO39" i="7"/>
  <c r="IR39" i="7"/>
  <c r="IU39" i="7"/>
  <c r="H35" i="6"/>
  <c r="F35" i="7"/>
  <c r="I35" i="7"/>
  <c r="L35" i="7"/>
  <c r="O35" i="7"/>
  <c r="R35" i="7"/>
  <c r="U35" i="7"/>
  <c r="X35" i="7"/>
  <c r="AA35" i="7"/>
  <c r="AD35" i="7"/>
  <c r="AG35" i="7"/>
  <c r="AJ35" i="7"/>
  <c r="AM35" i="7"/>
  <c r="AP35" i="7"/>
  <c r="AS35" i="7"/>
  <c r="AV35" i="7"/>
  <c r="AY35" i="7"/>
  <c r="BB35" i="7"/>
  <c r="BE35" i="7"/>
  <c r="BH35" i="7"/>
  <c r="BK35" i="7"/>
  <c r="BN35" i="7"/>
  <c r="BQ35" i="7"/>
  <c r="BT35" i="7"/>
  <c r="BW35" i="7"/>
  <c r="BZ35" i="7"/>
  <c r="CC35" i="7"/>
  <c r="CF35" i="7"/>
  <c r="CI35" i="7"/>
  <c r="CL35" i="7"/>
  <c r="CO35" i="7"/>
  <c r="CR35" i="7"/>
  <c r="CU35" i="7"/>
  <c r="CX35" i="7"/>
  <c r="DA35" i="7"/>
  <c r="DD35" i="7"/>
  <c r="DG35" i="7"/>
  <c r="DJ35" i="7"/>
  <c r="DM35" i="7"/>
  <c r="DP35" i="7"/>
  <c r="DS35" i="7"/>
  <c r="DV35" i="7"/>
  <c r="DY35" i="7"/>
  <c r="EB35" i="7"/>
  <c r="EE35" i="7"/>
  <c r="EH35" i="7"/>
  <c r="EK35" i="7"/>
  <c r="EN35" i="7"/>
  <c r="EQ35" i="7"/>
  <c r="ET35" i="7"/>
  <c r="EW35" i="7"/>
  <c r="EZ35" i="7"/>
  <c r="FC35" i="7"/>
  <c r="FF35" i="7"/>
  <c r="FI35" i="7"/>
  <c r="FL35" i="7"/>
  <c r="FO35" i="7"/>
  <c r="FR35" i="7"/>
  <c r="FU35" i="7"/>
  <c r="FX35" i="7"/>
  <c r="GA35" i="7"/>
  <c r="GD35" i="7"/>
  <c r="GG35" i="7"/>
  <c r="GJ35" i="7"/>
  <c r="GM35" i="7"/>
  <c r="GP35" i="7"/>
  <c r="GS35" i="7"/>
  <c r="GV35" i="7"/>
  <c r="GY35" i="7"/>
  <c r="HB35" i="7"/>
  <c r="HE35" i="7"/>
  <c r="HH35" i="7"/>
  <c r="HK35" i="7"/>
  <c r="HN35" i="7"/>
  <c r="HQ35" i="7"/>
  <c r="HT35" i="7"/>
  <c r="HW35" i="7"/>
  <c r="HZ35" i="7"/>
  <c r="IC35" i="7"/>
  <c r="IF35" i="7"/>
  <c r="II35" i="7"/>
  <c r="IL35" i="7"/>
  <c r="IO35" i="7"/>
  <c r="IR35" i="7"/>
  <c r="IU35" i="7"/>
  <c r="F23" i="7"/>
  <c r="I23" i="7"/>
  <c r="L23" i="7"/>
  <c r="O23" i="7"/>
  <c r="R23" i="7"/>
  <c r="U23" i="7"/>
  <c r="X23" i="7"/>
  <c r="AA23" i="7"/>
  <c r="AD23" i="7"/>
  <c r="AG23" i="7"/>
  <c r="AJ23" i="7"/>
  <c r="AM23" i="7"/>
  <c r="AP23" i="7"/>
  <c r="AS23" i="7"/>
  <c r="AV23" i="7"/>
  <c r="AY23" i="7"/>
  <c r="BB23" i="7"/>
  <c r="BE23" i="7"/>
  <c r="BH23" i="7"/>
  <c r="BK23" i="7"/>
  <c r="BN23" i="7"/>
  <c r="BQ23" i="7"/>
  <c r="BT23" i="7"/>
  <c r="BW23" i="7"/>
  <c r="BZ23" i="7"/>
  <c r="CC23" i="7"/>
  <c r="CF23" i="7"/>
  <c r="CI23" i="7"/>
  <c r="CL23" i="7"/>
  <c r="CO23" i="7"/>
  <c r="CR23" i="7"/>
  <c r="CU23" i="7"/>
  <c r="CX23" i="7"/>
  <c r="DA23" i="7"/>
  <c r="DD23" i="7"/>
  <c r="DG23" i="7"/>
  <c r="DJ23" i="7"/>
  <c r="DM23" i="7"/>
  <c r="DP23" i="7"/>
  <c r="DS23" i="7"/>
  <c r="DV23" i="7"/>
  <c r="DY23" i="7"/>
  <c r="EB23" i="7"/>
  <c r="EE23" i="7"/>
  <c r="EH23" i="7"/>
  <c r="EK23" i="7"/>
  <c r="EN23" i="7"/>
  <c r="EQ23" i="7"/>
  <c r="ET23" i="7"/>
  <c r="EW23" i="7"/>
  <c r="EZ23" i="7"/>
  <c r="FC23" i="7"/>
  <c r="FF23" i="7"/>
  <c r="FI23" i="7"/>
  <c r="FL23" i="7"/>
  <c r="FO23" i="7"/>
  <c r="FR23" i="7"/>
  <c r="FU23" i="7"/>
  <c r="FX23" i="7"/>
  <c r="GA23" i="7"/>
  <c r="GD23" i="7"/>
  <c r="GG23" i="7"/>
  <c r="GJ23" i="7"/>
  <c r="GM23" i="7"/>
  <c r="GP23" i="7"/>
  <c r="GS23" i="7"/>
  <c r="GV23" i="7"/>
  <c r="GY23" i="7"/>
  <c r="HB23" i="7"/>
  <c r="HE23" i="7"/>
  <c r="HH23" i="7"/>
  <c r="HK23" i="7"/>
  <c r="HN23" i="7"/>
  <c r="HQ23" i="7"/>
  <c r="HT23" i="7"/>
  <c r="HW23" i="7"/>
  <c r="HZ23" i="7"/>
  <c r="IC23" i="7"/>
  <c r="IF23" i="7"/>
  <c r="II23" i="7"/>
  <c r="IL23" i="7"/>
  <c r="IO23" i="7"/>
  <c r="IR23" i="7"/>
  <c r="IU23" i="7"/>
  <c r="C19" i="7"/>
  <c r="H20" i="6"/>
  <c r="F13" i="6"/>
  <c r="H13" i="6"/>
  <c r="F20" i="6"/>
  <c r="H24" i="6"/>
  <c r="F23" i="6"/>
  <c r="H23" i="6"/>
  <c r="F24" i="6"/>
  <c r="F52" i="6"/>
  <c r="F51" i="6"/>
  <c r="F50" i="6"/>
  <c r="F49" i="6"/>
  <c r="F48" i="6"/>
  <c r="F47" i="6"/>
  <c r="F46" i="6"/>
  <c r="F45" i="6"/>
  <c r="F44" i="6"/>
  <c r="F43" i="6"/>
  <c r="F42" i="6"/>
  <c r="F41" i="6"/>
  <c r="F40" i="6"/>
  <c r="F39" i="6"/>
  <c r="F38" i="6"/>
  <c r="F37" i="6"/>
  <c r="F36" i="6"/>
  <c r="F35" i="6"/>
  <c r="F34" i="6"/>
  <c r="F33" i="6"/>
  <c r="F32" i="6"/>
  <c r="F31" i="6"/>
  <c r="F30" i="6"/>
  <c r="F29" i="6"/>
  <c r="F28" i="6"/>
  <c r="F27" i="6"/>
  <c r="F26" i="6"/>
  <c r="F22" i="6"/>
  <c r="I19" i="6"/>
  <c r="E26" i="7" l="1"/>
  <c r="H26" i="7"/>
  <c r="K26" i="7"/>
  <c r="N26" i="7"/>
  <c r="Q26" i="7"/>
  <c r="T26" i="7"/>
  <c r="W26" i="7"/>
  <c r="Z26" i="7"/>
  <c r="AC26" i="7"/>
  <c r="AF26" i="7"/>
  <c r="AI26" i="7"/>
  <c r="AL26" i="7"/>
  <c r="AO26" i="7"/>
  <c r="AR26" i="7"/>
  <c r="AU26" i="7"/>
  <c r="AX26" i="7"/>
  <c r="BA26" i="7"/>
  <c r="BD26" i="7"/>
  <c r="BG26" i="7"/>
  <c r="BJ26" i="7"/>
  <c r="BM26" i="7"/>
  <c r="BP26" i="7"/>
  <c r="BS26" i="7"/>
  <c r="BV26" i="7"/>
  <c r="BY26" i="7"/>
  <c r="CB26" i="7"/>
  <c r="CE26" i="7"/>
  <c r="CH26" i="7"/>
  <c r="CK26" i="7"/>
  <c r="CN26" i="7"/>
  <c r="CQ26" i="7"/>
  <c r="CT26" i="7"/>
  <c r="CW26" i="7"/>
  <c r="CZ26" i="7"/>
  <c r="DC26" i="7"/>
  <c r="DF26" i="7"/>
  <c r="DI26" i="7"/>
  <c r="DL26" i="7"/>
  <c r="DO26" i="7"/>
  <c r="DR26" i="7"/>
  <c r="DU26" i="7"/>
  <c r="DX26" i="7"/>
  <c r="EA26" i="7"/>
  <c r="ED26" i="7"/>
  <c r="EG26" i="7"/>
  <c r="EJ26" i="7"/>
  <c r="EP26" i="7"/>
  <c r="EV26" i="7"/>
  <c r="FB26" i="7"/>
  <c r="FH26" i="7"/>
  <c r="FN26" i="7"/>
  <c r="FT26" i="7"/>
  <c r="FZ26" i="7"/>
  <c r="GF26" i="7"/>
  <c r="GL26" i="7"/>
  <c r="GR26" i="7"/>
  <c r="GX26" i="7"/>
  <c r="HD26" i="7"/>
  <c r="HJ26" i="7"/>
  <c r="HP26" i="7"/>
  <c r="HV26" i="7"/>
  <c r="IB26" i="7"/>
  <c r="IH26" i="7"/>
  <c r="IN26" i="7"/>
  <c r="IT26" i="7"/>
  <c r="EM26" i="7"/>
  <c r="ES26" i="7"/>
  <c r="EY26" i="7"/>
  <c r="FE26" i="7"/>
  <c r="FK26" i="7"/>
  <c r="FQ26" i="7"/>
  <c r="FW26" i="7"/>
  <c r="GC26" i="7"/>
  <c r="GI26" i="7"/>
  <c r="GO26" i="7"/>
  <c r="GU26" i="7"/>
  <c r="HA26" i="7"/>
  <c r="HG26" i="7"/>
  <c r="HM26" i="7"/>
  <c r="HS26" i="7"/>
  <c r="HY26" i="7"/>
  <c r="IE26" i="7"/>
  <c r="IK26" i="7"/>
  <c r="IQ26" i="7"/>
  <c r="E30" i="7"/>
  <c r="H30" i="7"/>
  <c r="K30" i="7"/>
  <c r="N30" i="7"/>
  <c r="Q30" i="7"/>
  <c r="T30" i="7"/>
  <c r="W30" i="7"/>
  <c r="Z30" i="7"/>
  <c r="AC30" i="7"/>
  <c r="AF30" i="7"/>
  <c r="AI30" i="7"/>
  <c r="AL30" i="7"/>
  <c r="AO30" i="7"/>
  <c r="AR30" i="7"/>
  <c r="AU30" i="7"/>
  <c r="AX30" i="7"/>
  <c r="BA30" i="7"/>
  <c r="BD30" i="7"/>
  <c r="BG30" i="7"/>
  <c r="BJ30" i="7"/>
  <c r="BM30" i="7"/>
  <c r="BP30" i="7"/>
  <c r="BS30" i="7"/>
  <c r="BV30" i="7"/>
  <c r="BY30" i="7"/>
  <c r="CB30" i="7"/>
  <c r="CE30" i="7"/>
  <c r="CH30" i="7"/>
  <c r="CK30" i="7"/>
  <c r="CN30" i="7"/>
  <c r="CQ30" i="7"/>
  <c r="CT30" i="7"/>
  <c r="CW30" i="7"/>
  <c r="CZ30" i="7"/>
  <c r="DC30" i="7"/>
  <c r="DF30" i="7"/>
  <c r="DI30" i="7"/>
  <c r="DL30" i="7"/>
  <c r="DO30" i="7"/>
  <c r="DR30" i="7"/>
  <c r="DU30" i="7"/>
  <c r="DX30" i="7"/>
  <c r="EA30" i="7"/>
  <c r="ED30" i="7"/>
  <c r="EG30" i="7"/>
  <c r="EJ30" i="7"/>
  <c r="EM30" i="7"/>
  <c r="EP30" i="7"/>
  <c r="ES30" i="7"/>
  <c r="EV30" i="7"/>
  <c r="EY30" i="7"/>
  <c r="FB30" i="7"/>
  <c r="FE30" i="7"/>
  <c r="FH30" i="7"/>
  <c r="FK30" i="7"/>
  <c r="FN30" i="7"/>
  <c r="FQ30" i="7"/>
  <c r="FT30" i="7"/>
  <c r="FW30" i="7"/>
  <c r="FZ30" i="7"/>
  <c r="GC30" i="7"/>
  <c r="GF30" i="7"/>
  <c r="GI30" i="7"/>
  <c r="GL30" i="7"/>
  <c r="GO30" i="7"/>
  <c r="GR30" i="7"/>
  <c r="GU30" i="7"/>
  <c r="GX30" i="7"/>
  <c r="HA30" i="7"/>
  <c r="HD30" i="7"/>
  <c r="HG30" i="7"/>
  <c r="HJ30" i="7"/>
  <c r="HM30" i="7"/>
  <c r="HP30" i="7"/>
  <c r="HS30" i="7"/>
  <c r="HV30" i="7"/>
  <c r="HY30" i="7"/>
  <c r="IB30" i="7"/>
  <c r="IE30" i="7"/>
  <c r="IH30" i="7"/>
  <c r="IK30" i="7"/>
  <c r="IN30" i="7"/>
  <c r="IQ30" i="7"/>
  <c r="IT30" i="7"/>
  <c r="E34" i="7"/>
  <c r="H34" i="7"/>
  <c r="K34" i="7"/>
  <c r="N34" i="7"/>
  <c r="Q34" i="7"/>
  <c r="T34" i="7"/>
  <c r="W34" i="7"/>
  <c r="Z34" i="7"/>
  <c r="AC34" i="7"/>
  <c r="AF34" i="7"/>
  <c r="AI34" i="7"/>
  <c r="AL34" i="7"/>
  <c r="AO34" i="7"/>
  <c r="AR34" i="7"/>
  <c r="AU34" i="7"/>
  <c r="AX34" i="7"/>
  <c r="BA34" i="7"/>
  <c r="BD34" i="7"/>
  <c r="BG34" i="7"/>
  <c r="BJ34" i="7"/>
  <c r="BM34" i="7"/>
  <c r="BP34" i="7"/>
  <c r="BS34" i="7"/>
  <c r="BV34" i="7"/>
  <c r="BY34" i="7"/>
  <c r="CB34" i="7"/>
  <c r="CE34" i="7"/>
  <c r="CH34" i="7"/>
  <c r="CK34" i="7"/>
  <c r="CN34" i="7"/>
  <c r="CQ34" i="7"/>
  <c r="CT34" i="7"/>
  <c r="CW34" i="7"/>
  <c r="CZ34" i="7"/>
  <c r="DC34" i="7"/>
  <c r="DF34" i="7"/>
  <c r="DI34" i="7"/>
  <c r="DL34" i="7"/>
  <c r="DO34" i="7"/>
  <c r="DR34" i="7"/>
  <c r="DU34" i="7"/>
  <c r="DX34" i="7"/>
  <c r="EA34" i="7"/>
  <c r="ED34" i="7"/>
  <c r="EG34" i="7"/>
  <c r="EJ34" i="7"/>
  <c r="EM34" i="7"/>
  <c r="EP34" i="7"/>
  <c r="ES34" i="7"/>
  <c r="EV34" i="7"/>
  <c r="EY34" i="7"/>
  <c r="FB34" i="7"/>
  <c r="FE34" i="7"/>
  <c r="FH34" i="7"/>
  <c r="FK34" i="7"/>
  <c r="FN34" i="7"/>
  <c r="FQ34" i="7"/>
  <c r="FT34" i="7"/>
  <c r="FW34" i="7"/>
  <c r="FZ34" i="7"/>
  <c r="GC34" i="7"/>
  <c r="GF34" i="7"/>
  <c r="GI34" i="7"/>
  <c r="GL34" i="7"/>
  <c r="GO34" i="7"/>
  <c r="GR34" i="7"/>
  <c r="GU34" i="7"/>
  <c r="GX34" i="7"/>
  <c r="HA34" i="7"/>
  <c r="HD34" i="7"/>
  <c r="HG34" i="7"/>
  <c r="HJ34" i="7"/>
  <c r="HM34" i="7"/>
  <c r="HP34" i="7"/>
  <c r="HS34" i="7"/>
  <c r="HV34" i="7"/>
  <c r="HY34" i="7"/>
  <c r="IB34" i="7"/>
  <c r="IE34" i="7"/>
  <c r="IH34" i="7"/>
  <c r="IK34" i="7"/>
  <c r="IN34" i="7"/>
  <c r="IQ34" i="7"/>
  <c r="IT34" i="7"/>
  <c r="E36" i="7"/>
  <c r="H36" i="7"/>
  <c r="K36" i="7"/>
  <c r="N36" i="7"/>
  <c r="Q36" i="7"/>
  <c r="T36" i="7"/>
  <c r="W36" i="7"/>
  <c r="Z36" i="7"/>
  <c r="AC36" i="7"/>
  <c r="AF36" i="7"/>
  <c r="AI36" i="7"/>
  <c r="AL36" i="7"/>
  <c r="AO36" i="7"/>
  <c r="AR36" i="7"/>
  <c r="AU36" i="7"/>
  <c r="AX36" i="7"/>
  <c r="BA36" i="7"/>
  <c r="BD36" i="7"/>
  <c r="BG36" i="7"/>
  <c r="BJ36" i="7"/>
  <c r="BM36" i="7"/>
  <c r="BP36" i="7"/>
  <c r="BS36" i="7"/>
  <c r="BV36" i="7"/>
  <c r="BY36" i="7"/>
  <c r="CB36" i="7"/>
  <c r="CE36" i="7"/>
  <c r="CH36" i="7"/>
  <c r="CK36" i="7"/>
  <c r="CN36" i="7"/>
  <c r="CQ36" i="7"/>
  <c r="CT36" i="7"/>
  <c r="CW36" i="7"/>
  <c r="CZ36" i="7"/>
  <c r="DC36" i="7"/>
  <c r="DF36" i="7"/>
  <c r="DI36" i="7"/>
  <c r="DL36" i="7"/>
  <c r="DO36" i="7"/>
  <c r="DR36" i="7"/>
  <c r="DU36" i="7"/>
  <c r="DX36" i="7"/>
  <c r="EA36" i="7"/>
  <c r="ED36" i="7"/>
  <c r="EG36" i="7"/>
  <c r="EJ36" i="7"/>
  <c r="EM36" i="7"/>
  <c r="EP36" i="7"/>
  <c r="ES36" i="7"/>
  <c r="EV36" i="7"/>
  <c r="EY36" i="7"/>
  <c r="FB36" i="7"/>
  <c r="FE36" i="7"/>
  <c r="FH36" i="7"/>
  <c r="FK36" i="7"/>
  <c r="FN36" i="7"/>
  <c r="FQ36" i="7"/>
  <c r="FT36" i="7"/>
  <c r="FW36" i="7"/>
  <c r="FZ36" i="7"/>
  <c r="GC36" i="7"/>
  <c r="GF36" i="7"/>
  <c r="GI36" i="7"/>
  <c r="GL36" i="7"/>
  <c r="GO36" i="7"/>
  <c r="GR36" i="7"/>
  <c r="GU36" i="7"/>
  <c r="GX36" i="7"/>
  <c r="HA36" i="7"/>
  <c r="HD36" i="7"/>
  <c r="HG36" i="7"/>
  <c r="HJ36" i="7"/>
  <c r="HM36" i="7"/>
  <c r="HP36" i="7"/>
  <c r="HS36" i="7"/>
  <c r="HV36" i="7"/>
  <c r="HY36" i="7"/>
  <c r="IB36" i="7"/>
  <c r="IE36" i="7"/>
  <c r="IH36" i="7"/>
  <c r="IK36" i="7"/>
  <c r="IN36" i="7"/>
  <c r="IQ36" i="7"/>
  <c r="IT36" i="7"/>
  <c r="H40" i="7"/>
  <c r="N40" i="7"/>
  <c r="T40" i="7"/>
  <c r="Z40" i="7"/>
  <c r="AF40" i="7"/>
  <c r="AL40" i="7"/>
  <c r="AR40" i="7"/>
  <c r="AX40" i="7"/>
  <c r="BD40" i="7"/>
  <c r="BJ40" i="7"/>
  <c r="BP40" i="7"/>
  <c r="BV40" i="7"/>
  <c r="CB40" i="7"/>
  <c r="CH40" i="7"/>
  <c r="E40" i="7"/>
  <c r="K40" i="7"/>
  <c r="Q40" i="7"/>
  <c r="W40" i="7"/>
  <c r="AC40" i="7"/>
  <c r="AI40" i="7"/>
  <c r="AO40" i="7"/>
  <c r="AU40" i="7"/>
  <c r="BA40" i="7"/>
  <c r="BG40" i="7"/>
  <c r="BM40" i="7"/>
  <c r="BS40" i="7"/>
  <c r="BY40" i="7"/>
  <c r="CE40" i="7"/>
  <c r="CK40" i="7"/>
  <c r="CN40" i="7"/>
  <c r="CQ40" i="7"/>
  <c r="CT40" i="7"/>
  <c r="CW40" i="7"/>
  <c r="CZ40" i="7"/>
  <c r="DC40" i="7"/>
  <c r="DF40" i="7"/>
  <c r="DI40" i="7"/>
  <c r="DL40" i="7"/>
  <c r="DO40" i="7"/>
  <c r="DR40" i="7"/>
  <c r="DU40" i="7"/>
  <c r="DX40" i="7"/>
  <c r="EA40" i="7"/>
  <c r="ED40" i="7"/>
  <c r="EG40" i="7"/>
  <c r="EJ40" i="7"/>
  <c r="EM40" i="7"/>
  <c r="EP40" i="7"/>
  <c r="ES40" i="7"/>
  <c r="EV40" i="7"/>
  <c r="EY40" i="7"/>
  <c r="FB40" i="7"/>
  <c r="FE40" i="7"/>
  <c r="FH40" i="7"/>
  <c r="FK40" i="7"/>
  <c r="FN40" i="7"/>
  <c r="FQ40" i="7"/>
  <c r="FT40" i="7"/>
  <c r="FW40" i="7"/>
  <c r="FZ40" i="7"/>
  <c r="GC40" i="7"/>
  <c r="GF40" i="7"/>
  <c r="GI40" i="7"/>
  <c r="GL40" i="7"/>
  <c r="GO40" i="7"/>
  <c r="GR40" i="7"/>
  <c r="GU40" i="7"/>
  <c r="GX40" i="7"/>
  <c r="HA40" i="7"/>
  <c r="HD40" i="7"/>
  <c r="HG40" i="7"/>
  <c r="HJ40" i="7"/>
  <c r="HM40" i="7"/>
  <c r="HP40" i="7"/>
  <c r="HS40" i="7"/>
  <c r="HV40" i="7"/>
  <c r="HY40" i="7"/>
  <c r="IB40" i="7"/>
  <c r="IE40" i="7"/>
  <c r="IH40" i="7"/>
  <c r="IK40" i="7"/>
  <c r="IN40" i="7"/>
  <c r="IQ40" i="7"/>
  <c r="IT40" i="7"/>
  <c r="E46" i="7"/>
  <c r="H46" i="7"/>
  <c r="K46" i="7"/>
  <c r="N46" i="7"/>
  <c r="Q46" i="7"/>
  <c r="T46" i="7"/>
  <c r="W46" i="7"/>
  <c r="Z46" i="7"/>
  <c r="AC46" i="7"/>
  <c r="AF46" i="7"/>
  <c r="AI46" i="7"/>
  <c r="AL46" i="7"/>
  <c r="AO46" i="7"/>
  <c r="AR46" i="7"/>
  <c r="AU46" i="7"/>
  <c r="AX46" i="7"/>
  <c r="BA46" i="7"/>
  <c r="BD46" i="7"/>
  <c r="BG46" i="7"/>
  <c r="BJ46" i="7"/>
  <c r="BM46" i="7"/>
  <c r="BP46" i="7"/>
  <c r="BS46" i="7"/>
  <c r="BV46" i="7"/>
  <c r="BY46" i="7"/>
  <c r="CB46" i="7"/>
  <c r="CE46" i="7"/>
  <c r="CH46" i="7"/>
  <c r="CK46" i="7"/>
  <c r="CN46" i="7"/>
  <c r="CQ46" i="7"/>
  <c r="CT46" i="7"/>
  <c r="CW46" i="7"/>
  <c r="CZ46" i="7"/>
  <c r="DC46" i="7"/>
  <c r="DF46" i="7"/>
  <c r="DI46" i="7"/>
  <c r="DL46" i="7"/>
  <c r="DO46" i="7"/>
  <c r="DR46" i="7"/>
  <c r="DU46" i="7"/>
  <c r="DX46" i="7"/>
  <c r="EA46" i="7"/>
  <c r="ED46" i="7"/>
  <c r="EG46" i="7"/>
  <c r="EJ46" i="7"/>
  <c r="EM46" i="7"/>
  <c r="EP46" i="7"/>
  <c r="ES46" i="7"/>
  <c r="EV46" i="7"/>
  <c r="EY46" i="7"/>
  <c r="FB46" i="7"/>
  <c r="FE46" i="7"/>
  <c r="FH46" i="7"/>
  <c r="FK46" i="7"/>
  <c r="FN46" i="7"/>
  <c r="FQ46" i="7"/>
  <c r="FT46" i="7"/>
  <c r="FW46" i="7"/>
  <c r="FZ46" i="7"/>
  <c r="GC46" i="7"/>
  <c r="GF46" i="7"/>
  <c r="GI46" i="7"/>
  <c r="GL46" i="7"/>
  <c r="GO46" i="7"/>
  <c r="GR46" i="7"/>
  <c r="GU46" i="7"/>
  <c r="GX46" i="7"/>
  <c r="HA46" i="7"/>
  <c r="HD46" i="7"/>
  <c r="HG46" i="7"/>
  <c r="HJ46" i="7"/>
  <c r="HM46" i="7"/>
  <c r="HP46" i="7"/>
  <c r="HS46" i="7"/>
  <c r="HV46" i="7"/>
  <c r="HY46" i="7"/>
  <c r="IB46" i="7"/>
  <c r="IE46" i="7"/>
  <c r="IH46" i="7"/>
  <c r="IK46" i="7"/>
  <c r="IN46" i="7"/>
  <c r="IQ46" i="7"/>
  <c r="IT46" i="7"/>
  <c r="E50" i="7"/>
  <c r="H50" i="7"/>
  <c r="K50" i="7"/>
  <c r="N50" i="7"/>
  <c r="Q50" i="7"/>
  <c r="T50" i="7"/>
  <c r="W50" i="7"/>
  <c r="Z50" i="7"/>
  <c r="AC50" i="7"/>
  <c r="AF50" i="7"/>
  <c r="AI50" i="7"/>
  <c r="AL50" i="7"/>
  <c r="AO50" i="7"/>
  <c r="AR50" i="7"/>
  <c r="AU50" i="7"/>
  <c r="AX50" i="7"/>
  <c r="BA50" i="7"/>
  <c r="BD50" i="7"/>
  <c r="BG50" i="7"/>
  <c r="BJ50" i="7"/>
  <c r="BM50" i="7"/>
  <c r="BP50" i="7"/>
  <c r="BS50" i="7"/>
  <c r="BV50" i="7"/>
  <c r="BY50" i="7"/>
  <c r="CB50" i="7"/>
  <c r="CE50" i="7"/>
  <c r="CH50" i="7"/>
  <c r="CK50" i="7"/>
  <c r="CN50" i="7"/>
  <c r="CQ50" i="7"/>
  <c r="CT50" i="7"/>
  <c r="CW50" i="7"/>
  <c r="CZ50" i="7"/>
  <c r="DC50" i="7"/>
  <c r="DF50" i="7"/>
  <c r="DI50" i="7"/>
  <c r="DL50" i="7"/>
  <c r="DO50" i="7"/>
  <c r="DR50" i="7"/>
  <c r="DU50" i="7"/>
  <c r="DX50" i="7"/>
  <c r="EA50" i="7"/>
  <c r="ED50" i="7"/>
  <c r="EG50" i="7"/>
  <c r="EJ50" i="7"/>
  <c r="EM50" i="7"/>
  <c r="EP50" i="7"/>
  <c r="ES50" i="7"/>
  <c r="EV50" i="7"/>
  <c r="EY50" i="7"/>
  <c r="FB50" i="7"/>
  <c r="FE50" i="7"/>
  <c r="FH50" i="7"/>
  <c r="FK50" i="7"/>
  <c r="FN50" i="7"/>
  <c r="FQ50" i="7"/>
  <c r="FT50" i="7"/>
  <c r="FW50" i="7"/>
  <c r="FZ50" i="7"/>
  <c r="GC50" i="7"/>
  <c r="GF50" i="7"/>
  <c r="GI50" i="7"/>
  <c r="GL50" i="7"/>
  <c r="GO50" i="7"/>
  <c r="GR50" i="7"/>
  <c r="GU50" i="7"/>
  <c r="GX50" i="7"/>
  <c r="HA50" i="7"/>
  <c r="HD50" i="7"/>
  <c r="HG50" i="7"/>
  <c r="HJ50" i="7"/>
  <c r="HM50" i="7"/>
  <c r="HP50" i="7"/>
  <c r="HS50" i="7"/>
  <c r="HV50" i="7"/>
  <c r="HY50" i="7"/>
  <c r="IB50" i="7"/>
  <c r="IE50" i="7"/>
  <c r="IH50" i="7"/>
  <c r="IK50" i="7"/>
  <c r="IN50" i="7"/>
  <c r="IQ50" i="7"/>
  <c r="IT50" i="7"/>
  <c r="E22" i="7"/>
  <c r="H22" i="7"/>
  <c r="K22" i="7"/>
  <c r="N22" i="7"/>
  <c r="Q22" i="7"/>
  <c r="T22" i="7"/>
  <c r="W22" i="7"/>
  <c r="Z22" i="7"/>
  <c r="AC22" i="7"/>
  <c r="AF22" i="7"/>
  <c r="AI22" i="7"/>
  <c r="AL22" i="7"/>
  <c r="AO22" i="7"/>
  <c r="AR22" i="7"/>
  <c r="AU22" i="7"/>
  <c r="AX22" i="7"/>
  <c r="BA22" i="7"/>
  <c r="BD22" i="7"/>
  <c r="BG22" i="7"/>
  <c r="BJ22" i="7"/>
  <c r="BM22" i="7"/>
  <c r="BP22" i="7"/>
  <c r="BS22" i="7"/>
  <c r="BV22" i="7"/>
  <c r="BY22" i="7"/>
  <c r="CB22" i="7"/>
  <c r="CE22" i="7"/>
  <c r="CH22" i="7"/>
  <c r="CK22" i="7"/>
  <c r="CN22" i="7"/>
  <c r="CQ22" i="7"/>
  <c r="CT22" i="7"/>
  <c r="CW22" i="7"/>
  <c r="CZ22" i="7"/>
  <c r="DC22" i="7"/>
  <c r="DF22" i="7"/>
  <c r="DI22" i="7"/>
  <c r="DL22" i="7"/>
  <c r="DO22" i="7"/>
  <c r="DR22" i="7"/>
  <c r="DU22" i="7"/>
  <c r="DX22" i="7"/>
  <c r="EA22" i="7"/>
  <c r="ED22" i="7"/>
  <c r="EG22" i="7"/>
  <c r="EJ22" i="7"/>
  <c r="EM22" i="7"/>
  <c r="EP22" i="7"/>
  <c r="ES22" i="7"/>
  <c r="EV22" i="7"/>
  <c r="EY22" i="7"/>
  <c r="FB22" i="7"/>
  <c r="FE22" i="7"/>
  <c r="FH22" i="7"/>
  <c r="FK22" i="7"/>
  <c r="FN22" i="7"/>
  <c r="FQ22" i="7"/>
  <c r="FT22" i="7"/>
  <c r="FW22" i="7"/>
  <c r="FZ22" i="7"/>
  <c r="GC22" i="7"/>
  <c r="GF22" i="7"/>
  <c r="GI22" i="7"/>
  <c r="GL22" i="7"/>
  <c r="GO22" i="7"/>
  <c r="GR22" i="7"/>
  <c r="GU22" i="7"/>
  <c r="GX22" i="7"/>
  <c r="HA22" i="7"/>
  <c r="HD22" i="7"/>
  <c r="HG22" i="7"/>
  <c r="HJ22" i="7"/>
  <c r="HM22" i="7"/>
  <c r="HP22" i="7"/>
  <c r="HS22" i="7"/>
  <c r="HV22" i="7"/>
  <c r="HY22" i="7"/>
  <c r="IB22" i="7"/>
  <c r="IE22" i="7"/>
  <c r="IH22" i="7"/>
  <c r="IK22" i="7"/>
  <c r="IN22" i="7"/>
  <c r="IQ22" i="7"/>
  <c r="IT22" i="7"/>
  <c r="H27" i="7"/>
  <c r="N27" i="7"/>
  <c r="T27" i="7"/>
  <c r="Z27" i="7"/>
  <c r="AF27" i="7"/>
  <c r="AL27" i="7"/>
  <c r="AR27" i="7"/>
  <c r="AX27" i="7"/>
  <c r="BD27" i="7"/>
  <c r="BJ27" i="7"/>
  <c r="BP27" i="7"/>
  <c r="BV27" i="7"/>
  <c r="CB27" i="7"/>
  <c r="CH27" i="7"/>
  <c r="CN27" i="7"/>
  <c r="CT27" i="7"/>
  <c r="CZ27" i="7"/>
  <c r="DF27" i="7"/>
  <c r="DL27" i="7"/>
  <c r="DR27" i="7"/>
  <c r="DX27" i="7"/>
  <c r="ED27" i="7"/>
  <c r="EJ27" i="7"/>
  <c r="EP27" i="7"/>
  <c r="EV27" i="7"/>
  <c r="FB27" i="7"/>
  <c r="FH27" i="7"/>
  <c r="FN27" i="7"/>
  <c r="FT27" i="7"/>
  <c r="FZ27" i="7"/>
  <c r="GF27" i="7"/>
  <c r="GL27" i="7"/>
  <c r="GR27" i="7"/>
  <c r="GX27" i="7"/>
  <c r="HD27" i="7"/>
  <c r="HJ27" i="7"/>
  <c r="HP27" i="7"/>
  <c r="HV27" i="7"/>
  <c r="IB27" i="7"/>
  <c r="IH27" i="7"/>
  <c r="IN27" i="7"/>
  <c r="IT27" i="7"/>
  <c r="E27" i="7"/>
  <c r="K27" i="7"/>
  <c r="Q27" i="7"/>
  <c r="W27" i="7"/>
  <c r="AC27" i="7"/>
  <c r="AI27" i="7"/>
  <c r="AO27" i="7"/>
  <c r="AU27" i="7"/>
  <c r="BA27" i="7"/>
  <c r="BG27" i="7"/>
  <c r="BM27" i="7"/>
  <c r="BS27" i="7"/>
  <c r="BY27" i="7"/>
  <c r="CE27" i="7"/>
  <c r="CK27" i="7"/>
  <c r="CQ27" i="7"/>
  <c r="CW27" i="7"/>
  <c r="DC27" i="7"/>
  <c r="DI27" i="7"/>
  <c r="DO27" i="7"/>
  <c r="DU27" i="7"/>
  <c r="EA27" i="7"/>
  <c r="EG27" i="7"/>
  <c r="EM27" i="7"/>
  <c r="ES27" i="7"/>
  <c r="EY27" i="7"/>
  <c r="FE27" i="7"/>
  <c r="FK27" i="7"/>
  <c r="FQ27" i="7"/>
  <c r="FW27" i="7"/>
  <c r="GC27" i="7"/>
  <c r="GI27" i="7"/>
  <c r="GO27" i="7"/>
  <c r="GU27" i="7"/>
  <c r="HA27" i="7"/>
  <c r="HG27" i="7"/>
  <c r="HM27" i="7"/>
  <c r="HS27" i="7"/>
  <c r="HY27" i="7"/>
  <c r="IE27" i="7"/>
  <c r="IK27" i="7"/>
  <c r="IQ27" i="7"/>
  <c r="H29" i="7"/>
  <c r="N29" i="7"/>
  <c r="T29" i="7"/>
  <c r="Z29" i="7"/>
  <c r="AF29" i="7"/>
  <c r="AL29" i="7"/>
  <c r="AR29" i="7"/>
  <c r="AX29" i="7"/>
  <c r="BD29" i="7"/>
  <c r="BJ29" i="7"/>
  <c r="BP29" i="7"/>
  <c r="BV29" i="7"/>
  <c r="CB29" i="7"/>
  <c r="CH29" i="7"/>
  <c r="CN29" i="7"/>
  <c r="CT29" i="7"/>
  <c r="CZ29" i="7"/>
  <c r="DF29" i="7"/>
  <c r="DL29" i="7"/>
  <c r="DR29" i="7"/>
  <c r="DX29" i="7"/>
  <c r="ED29" i="7"/>
  <c r="EJ29" i="7"/>
  <c r="EP29" i="7"/>
  <c r="EV29" i="7"/>
  <c r="FB29" i="7"/>
  <c r="FH29" i="7"/>
  <c r="FN29" i="7"/>
  <c r="FT29" i="7"/>
  <c r="FZ29" i="7"/>
  <c r="GF29" i="7"/>
  <c r="E29" i="7"/>
  <c r="K29" i="7"/>
  <c r="Q29" i="7"/>
  <c r="W29" i="7"/>
  <c r="AC29" i="7"/>
  <c r="AI29" i="7"/>
  <c r="AO29" i="7"/>
  <c r="AU29" i="7"/>
  <c r="BA29" i="7"/>
  <c r="BG29" i="7"/>
  <c r="BM29" i="7"/>
  <c r="BS29" i="7"/>
  <c r="BY29" i="7"/>
  <c r="CE29" i="7"/>
  <c r="CK29" i="7"/>
  <c r="CQ29" i="7"/>
  <c r="CW29" i="7"/>
  <c r="DC29" i="7"/>
  <c r="DI29" i="7"/>
  <c r="DO29" i="7"/>
  <c r="DU29" i="7"/>
  <c r="EA29" i="7"/>
  <c r="EG29" i="7"/>
  <c r="EM29" i="7"/>
  <c r="ES29" i="7"/>
  <c r="EY29" i="7"/>
  <c r="FE29" i="7"/>
  <c r="FK29" i="7"/>
  <c r="FQ29" i="7"/>
  <c r="FW29" i="7"/>
  <c r="GC29" i="7"/>
  <c r="GI29" i="7"/>
  <c r="GL29" i="7"/>
  <c r="GO29" i="7"/>
  <c r="GR29" i="7"/>
  <c r="GU29" i="7"/>
  <c r="GX29" i="7"/>
  <c r="HA29" i="7"/>
  <c r="HD29" i="7"/>
  <c r="HG29" i="7"/>
  <c r="HJ29" i="7"/>
  <c r="HM29" i="7"/>
  <c r="HP29" i="7"/>
  <c r="HS29" i="7"/>
  <c r="HV29" i="7"/>
  <c r="HY29" i="7"/>
  <c r="IB29" i="7"/>
  <c r="IE29" i="7"/>
  <c r="IH29" i="7"/>
  <c r="IK29" i="7"/>
  <c r="IN29" i="7"/>
  <c r="IQ29" i="7"/>
  <c r="IT29" i="7"/>
  <c r="E31" i="7"/>
  <c r="H31" i="7"/>
  <c r="K31" i="7"/>
  <c r="N31" i="7"/>
  <c r="Q31" i="7"/>
  <c r="T31" i="7"/>
  <c r="W31" i="7"/>
  <c r="Z31" i="7"/>
  <c r="AC31" i="7"/>
  <c r="AF31" i="7"/>
  <c r="AI31" i="7"/>
  <c r="AL31" i="7"/>
  <c r="AO31" i="7"/>
  <c r="AR31" i="7"/>
  <c r="AU31" i="7"/>
  <c r="AX31" i="7"/>
  <c r="BA31" i="7"/>
  <c r="BD31" i="7"/>
  <c r="BG31" i="7"/>
  <c r="BJ31" i="7"/>
  <c r="BM31" i="7"/>
  <c r="BP31" i="7"/>
  <c r="BS31" i="7"/>
  <c r="BV31" i="7"/>
  <c r="BY31" i="7"/>
  <c r="CB31" i="7"/>
  <c r="CE31" i="7"/>
  <c r="CH31" i="7"/>
  <c r="CK31" i="7"/>
  <c r="CN31" i="7"/>
  <c r="CQ31" i="7"/>
  <c r="CT31" i="7"/>
  <c r="CW31" i="7"/>
  <c r="CZ31" i="7"/>
  <c r="DC31" i="7"/>
  <c r="DF31" i="7"/>
  <c r="DI31" i="7"/>
  <c r="DL31" i="7"/>
  <c r="DO31" i="7"/>
  <c r="DR31" i="7"/>
  <c r="DU31" i="7"/>
  <c r="DX31" i="7"/>
  <c r="EA31" i="7"/>
  <c r="ED31" i="7"/>
  <c r="EG31" i="7"/>
  <c r="EJ31" i="7"/>
  <c r="EM31" i="7"/>
  <c r="EP31" i="7"/>
  <c r="ES31" i="7"/>
  <c r="EV31" i="7"/>
  <c r="EY31" i="7"/>
  <c r="FB31" i="7"/>
  <c r="FE31" i="7"/>
  <c r="FH31" i="7"/>
  <c r="FK31" i="7"/>
  <c r="FN31" i="7"/>
  <c r="FQ31" i="7"/>
  <c r="FT31" i="7"/>
  <c r="FW31" i="7"/>
  <c r="FZ31" i="7"/>
  <c r="GC31" i="7"/>
  <c r="GF31" i="7"/>
  <c r="GI31" i="7"/>
  <c r="GL31" i="7"/>
  <c r="GO31" i="7"/>
  <c r="GR31" i="7"/>
  <c r="GU31" i="7"/>
  <c r="GX31" i="7"/>
  <c r="HA31" i="7"/>
  <c r="HD31" i="7"/>
  <c r="HG31" i="7"/>
  <c r="HJ31" i="7"/>
  <c r="HM31" i="7"/>
  <c r="HP31" i="7"/>
  <c r="HS31" i="7"/>
  <c r="HV31" i="7"/>
  <c r="HY31" i="7"/>
  <c r="IB31" i="7"/>
  <c r="IE31" i="7"/>
  <c r="IH31" i="7"/>
  <c r="IK31" i="7"/>
  <c r="IN31" i="7"/>
  <c r="IQ31" i="7"/>
  <c r="IT31" i="7"/>
  <c r="E33" i="7"/>
  <c r="H33" i="7"/>
  <c r="K33" i="7"/>
  <c r="N33" i="7"/>
  <c r="Q33" i="7"/>
  <c r="T33" i="7"/>
  <c r="W33" i="7"/>
  <c r="Z33" i="7"/>
  <c r="AC33" i="7"/>
  <c r="AF33" i="7"/>
  <c r="AI33" i="7"/>
  <c r="AL33" i="7"/>
  <c r="AO33" i="7"/>
  <c r="AR33" i="7"/>
  <c r="AU33" i="7"/>
  <c r="AX33" i="7"/>
  <c r="BA33" i="7"/>
  <c r="BD33" i="7"/>
  <c r="BG33" i="7"/>
  <c r="BJ33" i="7"/>
  <c r="BM33" i="7"/>
  <c r="BP33" i="7"/>
  <c r="BS33" i="7"/>
  <c r="BV33" i="7"/>
  <c r="BY33" i="7"/>
  <c r="CB33" i="7"/>
  <c r="CE33" i="7"/>
  <c r="CH33" i="7"/>
  <c r="CK33" i="7"/>
  <c r="CN33" i="7"/>
  <c r="CQ33" i="7"/>
  <c r="CT33" i="7"/>
  <c r="CW33" i="7"/>
  <c r="CZ33" i="7"/>
  <c r="DC33" i="7"/>
  <c r="DF33" i="7"/>
  <c r="DI33" i="7"/>
  <c r="DL33" i="7"/>
  <c r="DO33" i="7"/>
  <c r="DR33" i="7"/>
  <c r="DU33" i="7"/>
  <c r="DX33" i="7"/>
  <c r="EA33" i="7"/>
  <c r="ED33" i="7"/>
  <c r="EG33" i="7"/>
  <c r="EJ33" i="7"/>
  <c r="EM33" i="7"/>
  <c r="EP33" i="7"/>
  <c r="ES33" i="7"/>
  <c r="EV33" i="7"/>
  <c r="EY33" i="7"/>
  <c r="FB33" i="7"/>
  <c r="FE33" i="7"/>
  <c r="FH33" i="7"/>
  <c r="FK33" i="7"/>
  <c r="FN33" i="7"/>
  <c r="FQ33" i="7"/>
  <c r="FT33" i="7"/>
  <c r="FW33" i="7"/>
  <c r="FZ33" i="7"/>
  <c r="GC33" i="7"/>
  <c r="GF33" i="7"/>
  <c r="GI33" i="7"/>
  <c r="GL33" i="7"/>
  <c r="GO33" i="7"/>
  <c r="GR33" i="7"/>
  <c r="GU33" i="7"/>
  <c r="GX33" i="7"/>
  <c r="HA33" i="7"/>
  <c r="HD33" i="7"/>
  <c r="HG33" i="7"/>
  <c r="HJ33" i="7"/>
  <c r="HM33" i="7"/>
  <c r="HP33" i="7"/>
  <c r="HS33" i="7"/>
  <c r="HV33" i="7"/>
  <c r="HY33" i="7"/>
  <c r="IB33" i="7"/>
  <c r="IE33" i="7"/>
  <c r="IH33" i="7"/>
  <c r="IK33" i="7"/>
  <c r="IN33" i="7"/>
  <c r="IQ33" i="7"/>
  <c r="IT33" i="7"/>
  <c r="E35" i="7"/>
  <c r="H35" i="7"/>
  <c r="K35" i="7"/>
  <c r="N35" i="7"/>
  <c r="Q35" i="7"/>
  <c r="T35" i="7"/>
  <c r="W35" i="7"/>
  <c r="Z35" i="7"/>
  <c r="AC35" i="7"/>
  <c r="AF35" i="7"/>
  <c r="AI35" i="7"/>
  <c r="AL35" i="7"/>
  <c r="AO35" i="7"/>
  <c r="AR35" i="7"/>
  <c r="AU35" i="7"/>
  <c r="AX35" i="7"/>
  <c r="BA35" i="7"/>
  <c r="BD35" i="7"/>
  <c r="BG35" i="7"/>
  <c r="BJ35" i="7"/>
  <c r="BM35" i="7"/>
  <c r="BP35" i="7"/>
  <c r="BS35" i="7"/>
  <c r="BV35" i="7"/>
  <c r="BY35" i="7"/>
  <c r="CB35" i="7"/>
  <c r="CE35" i="7"/>
  <c r="CH35" i="7"/>
  <c r="CK35" i="7"/>
  <c r="CN35" i="7"/>
  <c r="CQ35" i="7"/>
  <c r="CT35" i="7"/>
  <c r="CW35" i="7"/>
  <c r="CZ35" i="7"/>
  <c r="DC35" i="7"/>
  <c r="DF35" i="7"/>
  <c r="DI35" i="7"/>
  <c r="DL35" i="7"/>
  <c r="DO35" i="7"/>
  <c r="DR35" i="7"/>
  <c r="DU35" i="7"/>
  <c r="DX35" i="7"/>
  <c r="EA35" i="7"/>
  <c r="ED35" i="7"/>
  <c r="EG35" i="7"/>
  <c r="EJ35" i="7"/>
  <c r="EM35" i="7"/>
  <c r="EP35" i="7"/>
  <c r="ES35" i="7"/>
  <c r="EV35" i="7"/>
  <c r="EY35" i="7"/>
  <c r="FB35" i="7"/>
  <c r="FE35" i="7"/>
  <c r="FH35" i="7"/>
  <c r="FK35" i="7"/>
  <c r="FN35" i="7"/>
  <c r="FQ35" i="7"/>
  <c r="FT35" i="7"/>
  <c r="FW35" i="7"/>
  <c r="FZ35" i="7"/>
  <c r="GC35" i="7"/>
  <c r="GF35" i="7"/>
  <c r="GI35" i="7"/>
  <c r="GL35" i="7"/>
  <c r="GO35" i="7"/>
  <c r="GR35" i="7"/>
  <c r="GU35" i="7"/>
  <c r="GX35" i="7"/>
  <c r="HA35" i="7"/>
  <c r="HD35" i="7"/>
  <c r="HG35" i="7"/>
  <c r="HJ35" i="7"/>
  <c r="HM35" i="7"/>
  <c r="HP35" i="7"/>
  <c r="HS35" i="7"/>
  <c r="HV35" i="7"/>
  <c r="HY35" i="7"/>
  <c r="IB35" i="7"/>
  <c r="IE35" i="7"/>
  <c r="IH35" i="7"/>
  <c r="IK35" i="7"/>
  <c r="IN35" i="7"/>
  <c r="IQ35" i="7"/>
  <c r="IT35" i="7"/>
  <c r="E37" i="7"/>
  <c r="H37" i="7"/>
  <c r="K37" i="7"/>
  <c r="N37" i="7"/>
  <c r="Q37" i="7"/>
  <c r="T37" i="7"/>
  <c r="W37" i="7"/>
  <c r="Z37" i="7"/>
  <c r="AC37" i="7"/>
  <c r="AF37" i="7"/>
  <c r="AI37" i="7"/>
  <c r="AL37" i="7"/>
  <c r="AO37" i="7"/>
  <c r="AR37" i="7"/>
  <c r="AU37" i="7"/>
  <c r="AX37" i="7"/>
  <c r="BA37" i="7"/>
  <c r="BD37" i="7"/>
  <c r="BG37" i="7"/>
  <c r="BJ37" i="7"/>
  <c r="BM37" i="7"/>
  <c r="BP37" i="7"/>
  <c r="BS37" i="7"/>
  <c r="BV37" i="7"/>
  <c r="BY37" i="7"/>
  <c r="CB37" i="7"/>
  <c r="CE37" i="7"/>
  <c r="CH37" i="7"/>
  <c r="CK37" i="7"/>
  <c r="CN37" i="7"/>
  <c r="CQ37" i="7"/>
  <c r="CT37" i="7"/>
  <c r="CW37" i="7"/>
  <c r="CZ37" i="7"/>
  <c r="DC37" i="7"/>
  <c r="DF37" i="7"/>
  <c r="DI37" i="7"/>
  <c r="DL37" i="7"/>
  <c r="DO37" i="7"/>
  <c r="DR37" i="7"/>
  <c r="DU37" i="7"/>
  <c r="DX37" i="7"/>
  <c r="EA37" i="7"/>
  <c r="ED37" i="7"/>
  <c r="EG37" i="7"/>
  <c r="EJ37" i="7"/>
  <c r="EM37" i="7"/>
  <c r="EP37" i="7"/>
  <c r="ES37" i="7"/>
  <c r="EV37" i="7"/>
  <c r="EY37" i="7"/>
  <c r="FB37" i="7"/>
  <c r="FE37" i="7"/>
  <c r="FH37" i="7"/>
  <c r="FK37" i="7"/>
  <c r="FN37" i="7"/>
  <c r="FQ37" i="7"/>
  <c r="FT37" i="7"/>
  <c r="FZ37" i="7"/>
  <c r="GF37" i="7"/>
  <c r="GL37" i="7"/>
  <c r="GR37" i="7"/>
  <c r="GX37" i="7"/>
  <c r="HD37" i="7"/>
  <c r="HJ37" i="7"/>
  <c r="HP37" i="7"/>
  <c r="HV37" i="7"/>
  <c r="IB37" i="7"/>
  <c r="IH37" i="7"/>
  <c r="IN37" i="7"/>
  <c r="IT37" i="7"/>
  <c r="FW37" i="7"/>
  <c r="GC37" i="7"/>
  <c r="GI37" i="7"/>
  <c r="GO37" i="7"/>
  <c r="GU37" i="7"/>
  <c r="HA37" i="7"/>
  <c r="HG37" i="7"/>
  <c r="HM37" i="7"/>
  <c r="HS37" i="7"/>
  <c r="HY37" i="7"/>
  <c r="IE37" i="7"/>
  <c r="IK37" i="7"/>
  <c r="IQ37" i="7"/>
  <c r="H39" i="7"/>
  <c r="N39" i="7"/>
  <c r="T39" i="7"/>
  <c r="Z39" i="7"/>
  <c r="AF39" i="7"/>
  <c r="AL39" i="7"/>
  <c r="AR39" i="7"/>
  <c r="AX39" i="7"/>
  <c r="BD39" i="7"/>
  <c r="BJ39" i="7"/>
  <c r="BP39" i="7"/>
  <c r="BV39" i="7"/>
  <c r="CB39" i="7"/>
  <c r="CH39" i="7"/>
  <c r="CN39" i="7"/>
  <c r="CT39" i="7"/>
  <c r="CZ39" i="7"/>
  <c r="DF39" i="7"/>
  <c r="DL39" i="7"/>
  <c r="DR39" i="7"/>
  <c r="DX39" i="7"/>
  <c r="ED39" i="7"/>
  <c r="EJ39" i="7"/>
  <c r="EP39" i="7"/>
  <c r="EV39" i="7"/>
  <c r="FB39" i="7"/>
  <c r="FH39" i="7"/>
  <c r="FN39" i="7"/>
  <c r="FT39" i="7"/>
  <c r="FZ39" i="7"/>
  <c r="GF39" i="7"/>
  <c r="GL39" i="7"/>
  <c r="GR39" i="7"/>
  <c r="GX39" i="7"/>
  <c r="HD39" i="7"/>
  <c r="HJ39" i="7"/>
  <c r="HP39" i="7"/>
  <c r="HV39" i="7"/>
  <c r="IB39" i="7"/>
  <c r="IH39" i="7"/>
  <c r="IN39" i="7"/>
  <c r="IT39" i="7"/>
  <c r="E39" i="7"/>
  <c r="K39" i="7"/>
  <c r="Q39" i="7"/>
  <c r="W39" i="7"/>
  <c r="AC39" i="7"/>
  <c r="AI39" i="7"/>
  <c r="AO39" i="7"/>
  <c r="AU39" i="7"/>
  <c r="BA39" i="7"/>
  <c r="BG39" i="7"/>
  <c r="BM39" i="7"/>
  <c r="BS39" i="7"/>
  <c r="BY39" i="7"/>
  <c r="CE39" i="7"/>
  <c r="CK39" i="7"/>
  <c r="CQ39" i="7"/>
  <c r="CW39" i="7"/>
  <c r="DC39" i="7"/>
  <c r="DI39" i="7"/>
  <c r="DO39" i="7"/>
  <c r="DU39" i="7"/>
  <c r="EA39" i="7"/>
  <c r="EG39" i="7"/>
  <c r="EM39" i="7"/>
  <c r="ES39" i="7"/>
  <c r="EY39" i="7"/>
  <c r="FE39" i="7"/>
  <c r="FK39" i="7"/>
  <c r="FQ39" i="7"/>
  <c r="FW39" i="7"/>
  <c r="GC39" i="7"/>
  <c r="GI39" i="7"/>
  <c r="GO39" i="7"/>
  <c r="GU39" i="7"/>
  <c r="HA39" i="7"/>
  <c r="HG39" i="7"/>
  <c r="HM39" i="7"/>
  <c r="HS39" i="7"/>
  <c r="HY39" i="7"/>
  <c r="IE39" i="7"/>
  <c r="IK39" i="7"/>
  <c r="IQ39" i="7"/>
  <c r="E41" i="7"/>
  <c r="H41" i="7"/>
  <c r="K41" i="7"/>
  <c r="N41" i="7"/>
  <c r="Q41" i="7"/>
  <c r="T41" i="7"/>
  <c r="W41" i="7"/>
  <c r="Z41" i="7"/>
  <c r="AC41" i="7"/>
  <c r="AF41" i="7"/>
  <c r="AI41" i="7"/>
  <c r="AL41" i="7"/>
  <c r="AO41" i="7"/>
  <c r="AR41" i="7"/>
  <c r="AU41" i="7"/>
  <c r="AX41" i="7"/>
  <c r="BA41" i="7"/>
  <c r="BD41" i="7"/>
  <c r="BG41" i="7"/>
  <c r="BJ41" i="7"/>
  <c r="BM41" i="7"/>
  <c r="BP41" i="7"/>
  <c r="BS41" i="7"/>
  <c r="BV41" i="7"/>
  <c r="BY41" i="7"/>
  <c r="CB41" i="7"/>
  <c r="CE41" i="7"/>
  <c r="CH41" i="7"/>
  <c r="CK41" i="7"/>
  <c r="CN41" i="7"/>
  <c r="CQ41" i="7"/>
  <c r="CT41" i="7"/>
  <c r="CW41" i="7"/>
  <c r="CZ41" i="7"/>
  <c r="DC41" i="7"/>
  <c r="DF41" i="7"/>
  <c r="DI41" i="7"/>
  <c r="DL41" i="7"/>
  <c r="DO41" i="7"/>
  <c r="DR41" i="7"/>
  <c r="DU41" i="7"/>
  <c r="DX41" i="7"/>
  <c r="EA41" i="7"/>
  <c r="ED41" i="7"/>
  <c r="EG41" i="7"/>
  <c r="EJ41" i="7"/>
  <c r="EM41" i="7"/>
  <c r="EP41" i="7"/>
  <c r="ES41" i="7"/>
  <c r="EV41" i="7"/>
  <c r="EY41" i="7"/>
  <c r="FB41" i="7"/>
  <c r="FE41" i="7"/>
  <c r="FH41" i="7"/>
  <c r="FK41" i="7"/>
  <c r="FN41" i="7"/>
  <c r="FQ41" i="7"/>
  <c r="FT41" i="7"/>
  <c r="FW41" i="7"/>
  <c r="FZ41" i="7"/>
  <c r="GC41" i="7"/>
  <c r="GF41" i="7"/>
  <c r="GI41" i="7"/>
  <c r="GL41" i="7"/>
  <c r="GO41" i="7"/>
  <c r="GR41" i="7"/>
  <c r="GU41" i="7"/>
  <c r="GX41" i="7"/>
  <c r="HA41" i="7"/>
  <c r="HD41" i="7"/>
  <c r="HG41" i="7"/>
  <c r="HJ41" i="7"/>
  <c r="HM41" i="7"/>
  <c r="HP41" i="7"/>
  <c r="HS41" i="7"/>
  <c r="HV41" i="7"/>
  <c r="HY41" i="7"/>
  <c r="IB41" i="7"/>
  <c r="IE41" i="7"/>
  <c r="IH41" i="7"/>
  <c r="IK41" i="7"/>
  <c r="IN41" i="7"/>
  <c r="IQ41" i="7"/>
  <c r="IT41" i="7"/>
  <c r="E43" i="7"/>
  <c r="H43" i="7"/>
  <c r="K43" i="7"/>
  <c r="N43" i="7"/>
  <c r="Q43" i="7"/>
  <c r="T43" i="7"/>
  <c r="W43" i="7"/>
  <c r="Z43" i="7"/>
  <c r="AC43" i="7"/>
  <c r="AF43" i="7"/>
  <c r="AI43" i="7"/>
  <c r="AL43" i="7"/>
  <c r="AO43" i="7"/>
  <c r="AR43" i="7"/>
  <c r="AU43" i="7"/>
  <c r="AX43" i="7"/>
  <c r="BA43" i="7"/>
  <c r="BD43" i="7"/>
  <c r="BG43" i="7"/>
  <c r="BJ43" i="7"/>
  <c r="BM43" i="7"/>
  <c r="BP43" i="7"/>
  <c r="BS43" i="7"/>
  <c r="BV43" i="7"/>
  <c r="BY43" i="7"/>
  <c r="CB43" i="7"/>
  <c r="CE43" i="7"/>
  <c r="CH43" i="7"/>
  <c r="CK43" i="7"/>
  <c r="CN43" i="7"/>
  <c r="CQ43" i="7"/>
  <c r="CT43" i="7"/>
  <c r="CW43" i="7"/>
  <c r="CZ43" i="7"/>
  <c r="DC43" i="7"/>
  <c r="DF43" i="7"/>
  <c r="DI43" i="7"/>
  <c r="DL43" i="7"/>
  <c r="DO43" i="7"/>
  <c r="DR43" i="7"/>
  <c r="DU43" i="7"/>
  <c r="DX43" i="7"/>
  <c r="EA43" i="7"/>
  <c r="ED43" i="7"/>
  <c r="EG43" i="7"/>
  <c r="EJ43" i="7"/>
  <c r="EM43" i="7"/>
  <c r="EP43" i="7"/>
  <c r="ES43" i="7"/>
  <c r="EV43" i="7"/>
  <c r="EY43" i="7"/>
  <c r="FB43" i="7"/>
  <c r="FE43" i="7"/>
  <c r="FH43" i="7"/>
  <c r="FK43" i="7"/>
  <c r="FN43" i="7"/>
  <c r="FQ43" i="7"/>
  <c r="FT43" i="7"/>
  <c r="FW43" i="7"/>
  <c r="FZ43" i="7"/>
  <c r="GC43" i="7"/>
  <c r="GF43" i="7"/>
  <c r="GI43" i="7"/>
  <c r="GL43" i="7"/>
  <c r="GO43" i="7"/>
  <c r="GR43" i="7"/>
  <c r="GU43" i="7"/>
  <c r="GX43" i="7"/>
  <c r="HA43" i="7"/>
  <c r="HD43" i="7"/>
  <c r="HG43" i="7"/>
  <c r="HJ43" i="7"/>
  <c r="HM43" i="7"/>
  <c r="HP43" i="7"/>
  <c r="HS43" i="7"/>
  <c r="HV43" i="7"/>
  <c r="HY43" i="7"/>
  <c r="IB43" i="7"/>
  <c r="IE43" i="7"/>
  <c r="IH43" i="7"/>
  <c r="IK43" i="7"/>
  <c r="IN43" i="7"/>
  <c r="IQ43" i="7"/>
  <c r="IT43" i="7"/>
  <c r="E45" i="7"/>
  <c r="H45" i="7"/>
  <c r="K45" i="7"/>
  <c r="N45" i="7"/>
  <c r="Q45" i="7"/>
  <c r="T45" i="7"/>
  <c r="W45" i="7"/>
  <c r="Z45" i="7"/>
  <c r="AC45" i="7"/>
  <c r="AF45" i="7"/>
  <c r="AI45" i="7"/>
  <c r="AL45" i="7"/>
  <c r="AO45" i="7"/>
  <c r="AR45" i="7"/>
  <c r="AU45" i="7"/>
  <c r="AX45" i="7"/>
  <c r="BA45" i="7"/>
  <c r="BD45" i="7"/>
  <c r="BG45" i="7"/>
  <c r="BJ45" i="7"/>
  <c r="BM45" i="7"/>
  <c r="BP45" i="7"/>
  <c r="BS45" i="7"/>
  <c r="BV45" i="7"/>
  <c r="BY45" i="7"/>
  <c r="CB45" i="7"/>
  <c r="CE45" i="7"/>
  <c r="CH45" i="7"/>
  <c r="CK45" i="7"/>
  <c r="CN45" i="7"/>
  <c r="CQ45" i="7"/>
  <c r="CT45" i="7"/>
  <c r="CW45" i="7"/>
  <c r="CZ45" i="7"/>
  <c r="DC45" i="7"/>
  <c r="DF45" i="7"/>
  <c r="DI45" i="7"/>
  <c r="DL45" i="7"/>
  <c r="DO45" i="7"/>
  <c r="DR45" i="7"/>
  <c r="DU45" i="7"/>
  <c r="DX45" i="7"/>
  <c r="EA45" i="7"/>
  <c r="ED45" i="7"/>
  <c r="EG45" i="7"/>
  <c r="EJ45" i="7"/>
  <c r="EM45" i="7"/>
  <c r="EP45" i="7"/>
  <c r="ES45" i="7"/>
  <c r="EV45" i="7"/>
  <c r="EY45" i="7"/>
  <c r="FB45" i="7"/>
  <c r="FE45" i="7"/>
  <c r="FH45" i="7"/>
  <c r="FK45" i="7"/>
  <c r="FN45" i="7"/>
  <c r="FQ45" i="7"/>
  <c r="FT45" i="7"/>
  <c r="FW45" i="7"/>
  <c r="FZ45" i="7"/>
  <c r="GC45" i="7"/>
  <c r="GF45" i="7"/>
  <c r="GI45" i="7"/>
  <c r="GL45" i="7"/>
  <c r="GO45" i="7"/>
  <c r="GR45" i="7"/>
  <c r="GU45" i="7"/>
  <c r="GX45" i="7"/>
  <c r="HA45" i="7"/>
  <c r="HD45" i="7"/>
  <c r="HG45" i="7"/>
  <c r="HJ45" i="7"/>
  <c r="HM45" i="7"/>
  <c r="HP45" i="7"/>
  <c r="HS45" i="7"/>
  <c r="HV45" i="7"/>
  <c r="HY45" i="7"/>
  <c r="IB45" i="7"/>
  <c r="IE45" i="7"/>
  <c r="IH45" i="7"/>
  <c r="IK45" i="7"/>
  <c r="IN45" i="7"/>
  <c r="IQ45" i="7"/>
  <c r="IT45" i="7"/>
  <c r="E47" i="7"/>
  <c r="H47" i="7"/>
  <c r="K47" i="7"/>
  <c r="N47" i="7"/>
  <c r="Q47" i="7"/>
  <c r="T47" i="7"/>
  <c r="W47" i="7"/>
  <c r="Z47" i="7"/>
  <c r="AC47" i="7"/>
  <c r="AF47" i="7"/>
  <c r="AI47" i="7"/>
  <c r="AL47" i="7"/>
  <c r="AO47" i="7"/>
  <c r="AR47" i="7"/>
  <c r="AU47" i="7"/>
  <c r="AX47" i="7"/>
  <c r="BA47" i="7"/>
  <c r="BD47" i="7"/>
  <c r="BG47" i="7"/>
  <c r="BJ47" i="7"/>
  <c r="BM47" i="7"/>
  <c r="BP47" i="7"/>
  <c r="BS47" i="7"/>
  <c r="BV47" i="7"/>
  <c r="BY47" i="7"/>
  <c r="CB47" i="7"/>
  <c r="CE47" i="7"/>
  <c r="CH47" i="7"/>
  <c r="CK47" i="7"/>
  <c r="CN47" i="7"/>
  <c r="CQ47" i="7"/>
  <c r="CT47" i="7"/>
  <c r="CW47" i="7"/>
  <c r="CZ47" i="7"/>
  <c r="DC47" i="7"/>
  <c r="DF47" i="7"/>
  <c r="DI47" i="7"/>
  <c r="DL47" i="7"/>
  <c r="DO47" i="7"/>
  <c r="DR47" i="7"/>
  <c r="DU47" i="7"/>
  <c r="DX47" i="7"/>
  <c r="EA47" i="7"/>
  <c r="ED47" i="7"/>
  <c r="EG47" i="7"/>
  <c r="EJ47" i="7"/>
  <c r="EM47" i="7"/>
  <c r="EP47" i="7"/>
  <c r="ES47" i="7"/>
  <c r="EV47" i="7"/>
  <c r="EY47" i="7"/>
  <c r="FB47" i="7"/>
  <c r="FE47" i="7"/>
  <c r="FH47" i="7"/>
  <c r="FK47" i="7"/>
  <c r="FN47" i="7"/>
  <c r="FQ47" i="7"/>
  <c r="FT47" i="7"/>
  <c r="FW47" i="7"/>
  <c r="FZ47" i="7"/>
  <c r="GC47" i="7"/>
  <c r="GF47" i="7"/>
  <c r="GI47" i="7"/>
  <c r="GL47" i="7"/>
  <c r="GO47" i="7"/>
  <c r="GR47" i="7"/>
  <c r="GU47" i="7"/>
  <c r="GX47" i="7"/>
  <c r="HA47" i="7"/>
  <c r="HD47" i="7"/>
  <c r="HG47" i="7"/>
  <c r="HJ47" i="7"/>
  <c r="HM47" i="7"/>
  <c r="HP47" i="7"/>
  <c r="HS47" i="7"/>
  <c r="HV47" i="7"/>
  <c r="HY47" i="7"/>
  <c r="IB47" i="7"/>
  <c r="IE47" i="7"/>
  <c r="IH47" i="7"/>
  <c r="IK47" i="7"/>
  <c r="IN47" i="7"/>
  <c r="IQ47" i="7"/>
  <c r="IT47" i="7"/>
  <c r="E49" i="7"/>
  <c r="H49" i="7"/>
  <c r="K49" i="7"/>
  <c r="N49" i="7"/>
  <c r="Q49" i="7"/>
  <c r="T49" i="7"/>
  <c r="W49" i="7"/>
  <c r="Z49" i="7"/>
  <c r="AC49" i="7"/>
  <c r="AF49" i="7"/>
  <c r="AI49" i="7"/>
  <c r="AL49" i="7"/>
  <c r="AO49" i="7"/>
  <c r="AR49" i="7"/>
  <c r="AU49" i="7"/>
  <c r="AX49" i="7"/>
  <c r="BA49" i="7"/>
  <c r="BD49" i="7"/>
  <c r="BG49" i="7"/>
  <c r="BJ49" i="7"/>
  <c r="BM49" i="7"/>
  <c r="BP49" i="7"/>
  <c r="BS49" i="7"/>
  <c r="BV49" i="7"/>
  <c r="BY49" i="7"/>
  <c r="CB49" i="7"/>
  <c r="CE49" i="7"/>
  <c r="CH49" i="7"/>
  <c r="CK49" i="7"/>
  <c r="CN49" i="7"/>
  <c r="CQ49" i="7"/>
  <c r="CT49" i="7"/>
  <c r="CW49" i="7"/>
  <c r="CZ49" i="7"/>
  <c r="DC49" i="7"/>
  <c r="DF49" i="7"/>
  <c r="DI49" i="7"/>
  <c r="DL49" i="7"/>
  <c r="DO49" i="7"/>
  <c r="DR49" i="7"/>
  <c r="DU49" i="7"/>
  <c r="DX49" i="7"/>
  <c r="EA49" i="7"/>
  <c r="ED49" i="7"/>
  <c r="EG49" i="7"/>
  <c r="EJ49" i="7"/>
  <c r="EM49" i="7"/>
  <c r="EP49" i="7"/>
  <c r="ES49" i="7"/>
  <c r="EV49" i="7"/>
  <c r="EY49" i="7"/>
  <c r="FB49" i="7"/>
  <c r="FE49" i="7"/>
  <c r="FH49" i="7"/>
  <c r="FK49" i="7"/>
  <c r="FN49" i="7"/>
  <c r="FQ49" i="7"/>
  <c r="FT49" i="7"/>
  <c r="FW49" i="7"/>
  <c r="FZ49" i="7"/>
  <c r="GC49" i="7"/>
  <c r="GF49" i="7"/>
  <c r="GI49" i="7"/>
  <c r="GL49" i="7"/>
  <c r="GO49" i="7"/>
  <c r="GR49" i="7"/>
  <c r="GU49" i="7"/>
  <c r="GX49" i="7"/>
  <c r="HA49" i="7"/>
  <c r="HD49" i="7"/>
  <c r="HG49" i="7"/>
  <c r="HJ49" i="7"/>
  <c r="HM49" i="7"/>
  <c r="HP49" i="7"/>
  <c r="HS49" i="7"/>
  <c r="HV49" i="7"/>
  <c r="HY49" i="7"/>
  <c r="IB49" i="7"/>
  <c r="IE49" i="7"/>
  <c r="IH49" i="7"/>
  <c r="IK49" i="7"/>
  <c r="IN49" i="7"/>
  <c r="IQ49" i="7"/>
  <c r="IT49" i="7"/>
  <c r="E51" i="7"/>
  <c r="H51" i="7"/>
  <c r="K51" i="7"/>
  <c r="N51" i="7"/>
  <c r="Q51" i="7"/>
  <c r="T51" i="7"/>
  <c r="W51" i="7"/>
  <c r="Z51" i="7"/>
  <c r="AC51" i="7"/>
  <c r="AF51" i="7"/>
  <c r="AI51" i="7"/>
  <c r="AL51" i="7"/>
  <c r="AO51" i="7"/>
  <c r="AR51" i="7"/>
  <c r="AU51" i="7"/>
  <c r="BA51" i="7"/>
  <c r="BG51" i="7"/>
  <c r="BM51" i="7"/>
  <c r="BS51" i="7"/>
  <c r="BY51" i="7"/>
  <c r="CE51" i="7"/>
  <c r="CK51" i="7"/>
  <c r="CQ51" i="7"/>
  <c r="CW51" i="7"/>
  <c r="DC51" i="7"/>
  <c r="DI51" i="7"/>
  <c r="DO51" i="7"/>
  <c r="DU51" i="7"/>
  <c r="EA51" i="7"/>
  <c r="EG51" i="7"/>
  <c r="EM51" i="7"/>
  <c r="ES51" i="7"/>
  <c r="EY51" i="7"/>
  <c r="FE51" i="7"/>
  <c r="FK51" i="7"/>
  <c r="FQ51" i="7"/>
  <c r="FW51" i="7"/>
  <c r="GC51" i="7"/>
  <c r="GI51" i="7"/>
  <c r="GO51" i="7"/>
  <c r="GU51" i="7"/>
  <c r="HA51" i="7"/>
  <c r="HG51" i="7"/>
  <c r="HM51" i="7"/>
  <c r="HS51" i="7"/>
  <c r="HY51" i="7"/>
  <c r="IE51" i="7"/>
  <c r="IK51" i="7"/>
  <c r="IQ51" i="7"/>
  <c r="AX51" i="7"/>
  <c r="BD51" i="7"/>
  <c r="BJ51" i="7"/>
  <c r="BP51" i="7"/>
  <c r="BV51" i="7"/>
  <c r="CB51" i="7"/>
  <c r="CH51" i="7"/>
  <c r="CN51" i="7"/>
  <c r="CT51" i="7"/>
  <c r="CZ51" i="7"/>
  <c r="DF51" i="7"/>
  <c r="DL51" i="7"/>
  <c r="DR51" i="7"/>
  <c r="DX51" i="7"/>
  <c r="ED51" i="7"/>
  <c r="EJ51" i="7"/>
  <c r="EP51" i="7"/>
  <c r="EV51" i="7"/>
  <c r="FB51" i="7"/>
  <c r="FH51" i="7"/>
  <c r="FN51" i="7"/>
  <c r="FT51" i="7"/>
  <c r="FZ51" i="7"/>
  <c r="GF51" i="7"/>
  <c r="GL51" i="7"/>
  <c r="GR51" i="7"/>
  <c r="GX51" i="7"/>
  <c r="HD51" i="7"/>
  <c r="HJ51" i="7"/>
  <c r="HP51" i="7"/>
  <c r="HV51" i="7"/>
  <c r="IB51" i="7"/>
  <c r="IH51" i="7"/>
  <c r="IN51" i="7"/>
  <c r="IT51" i="7"/>
  <c r="E24" i="7"/>
  <c r="H24" i="7"/>
  <c r="K24" i="7"/>
  <c r="N24" i="7"/>
  <c r="Q24" i="7"/>
  <c r="T24" i="7"/>
  <c r="W24" i="7"/>
  <c r="Z24" i="7"/>
  <c r="AC24" i="7"/>
  <c r="AF24" i="7"/>
  <c r="AI24" i="7"/>
  <c r="AL24" i="7"/>
  <c r="AO24" i="7"/>
  <c r="AR24" i="7"/>
  <c r="AU24" i="7"/>
  <c r="AX24" i="7"/>
  <c r="BA24" i="7"/>
  <c r="BD24" i="7"/>
  <c r="BG24" i="7"/>
  <c r="BJ24" i="7"/>
  <c r="BM24" i="7"/>
  <c r="BP24" i="7"/>
  <c r="BS24" i="7"/>
  <c r="BV24" i="7"/>
  <c r="BY24" i="7"/>
  <c r="CB24" i="7"/>
  <c r="CE24" i="7"/>
  <c r="CH24" i="7"/>
  <c r="CK24" i="7"/>
  <c r="CN24" i="7"/>
  <c r="CQ24" i="7"/>
  <c r="CT24" i="7"/>
  <c r="CW24" i="7"/>
  <c r="CZ24" i="7"/>
  <c r="DC24" i="7"/>
  <c r="DF24" i="7"/>
  <c r="DI24" i="7"/>
  <c r="DL24" i="7"/>
  <c r="DO24" i="7"/>
  <c r="DR24" i="7"/>
  <c r="DU24" i="7"/>
  <c r="DX24" i="7"/>
  <c r="EA24" i="7"/>
  <c r="ED24" i="7"/>
  <c r="EG24" i="7"/>
  <c r="EJ24" i="7"/>
  <c r="EM24" i="7"/>
  <c r="EP24" i="7"/>
  <c r="ES24" i="7"/>
  <c r="EV24" i="7"/>
  <c r="EY24" i="7"/>
  <c r="FB24" i="7"/>
  <c r="FE24" i="7"/>
  <c r="FH24" i="7"/>
  <c r="FK24" i="7"/>
  <c r="FN24" i="7"/>
  <c r="FQ24" i="7"/>
  <c r="FT24" i="7"/>
  <c r="FW24" i="7"/>
  <c r="FZ24" i="7"/>
  <c r="GC24" i="7"/>
  <c r="GF24" i="7"/>
  <c r="GI24" i="7"/>
  <c r="GL24" i="7"/>
  <c r="GO24" i="7"/>
  <c r="GR24" i="7"/>
  <c r="GU24" i="7"/>
  <c r="GX24" i="7"/>
  <c r="HA24" i="7"/>
  <c r="HD24" i="7"/>
  <c r="HG24" i="7"/>
  <c r="HJ24" i="7"/>
  <c r="HM24" i="7"/>
  <c r="HP24" i="7"/>
  <c r="HS24" i="7"/>
  <c r="HV24" i="7"/>
  <c r="HY24" i="7"/>
  <c r="IB24" i="7"/>
  <c r="IE24" i="7"/>
  <c r="IH24" i="7"/>
  <c r="IK24" i="7"/>
  <c r="IN24" i="7"/>
  <c r="IQ24" i="7"/>
  <c r="IT24" i="7"/>
  <c r="E23" i="7"/>
  <c r="H23" i="7"/>
  <c r="K23" i="7"/>
  <c r="N23" i="7"/>
  <c r="Q23" i="7"/>
  <c r="T23" i="7"/>
  <c r="W23" i="7"/>
  <c r="Z23" i="7"/>
  <c r="AC23" i="7"/>
  <c r="AF23" i="7"/>
  <c r="AI23" i="7"/>
  <c r="AL23" i="7"/>
  <c r="AO23" i="7"/>
  <c r="AR23" i="7"/>
  <c r="AU23" i="7"/>
  <c r="AX23" i="7"/>
  <c r="BA23" i="7"/>
  <c r="BD23" i="7"/>
  <c r="BG23" i="7"/>
  <c r="BJ23" i="7"/>
  <c r="BM23" i="7"/>
  <c r="BP23" i="7"/>
  <c r="BS23" i="7"/>
  <c r="BV23" i="7"/>
  <c r="BY23" i="7"/>
  <c r="CB23" i="7"/>
  <c r="CE23" i="7"/>
  <c r="CH23" i="7"/>
  <c r="CN23" i="7"/>
  <c r="CT23" i="7"/>
  <c r="CZ23" i="7"/>
  <c r="DF23" i="7"/>
  <c r="DL23" i="7"/>
  <c r="DR23" i="7"/>
  <c r="DX23" i="7"/>
  <c r="ED23" i="7"/>
  <c r="EJ23" i="7"/>
  <c r="EP23" i="7"/>
  <c r="EV23" i="7"/>
  <c r="FB23" i="7"/>
  <c r="FH23" i="7"/>
  <c r="FN23" i="7"/>
  <c r="FT23" i="7"/>
  <c r="FZ23" i="7"/>
  <c r="GF23" i="7"/>
  <c r="GL23" i="7"/>
  <c r="GR23" i="7"/>
  <c r="GX23" i="7"/>
  <c r="HD23" i="7"/>
  <c r="HJ23" i="7"/>
  <c r="HP23" i="7"/>
  <c r="HV23" i="7"/>
  <c r="IB23" i="7"/>
  <c r="IH23" i="7"/>
  <c r="IN23" i="7"/>
  <c r="IQ23" i="7"/>
  <c r="IT23" i="7"/>
  <c r="CK23" i="7"/>
  <c r="CQ23" i="7"/>
  <c r="CW23" i="7"/>
  <c r="DC23" i="7"/>
  <c r="DI23" i="7"/>
  <c r="DO23" i="7"/>
  <c r="DU23" i="7"/>
  <c r="EA23" i="7"/>
  <c r="EG23" i="7"/>
  <c r="EM23" i="7"/>
  <c r="ES23" i="7"/>
  <c r="EY23" i="7"/>
  <c r="FE23" i="7"/>
  <c r="FK23" i="7"/>
  <c r="FQ23" i="7"/>
  <c r="FW23" i="7"/>
  <c r="GC23" i="7"/>
  <c r="GI23" i="7"/>
  <c r="GO23" i="7"/>
  <c r="GU23" i="7"/>
  <c r="HA23" i="7"/>
  <c r="HG23" i="7"/>
  <c r="HM23" i="7"/>
  <c r="HS23" i="7"/>
  <c r="HY23" i="7"/>
  <c r="IE23" i="7"/>
  <c r="IK23" i="7"/>
  <c r="E20" i="7"/>
  <c r="H20" i="7"/>
  <c r="K20" i="7"/>
  <c r="N20" i="7"/>
  <c r="Q20" i="7"/>
  <c r="T20" i="7"/>
  <c r="W20" i="7"/>
  <c r="Z20" i="7"/>
  <c r="AC20" i="7"/>
  <c r="AF20" i="7"/>
  <c r="AI20" i="7"/>
  <c r="AL20" i="7"/>
  <c r="AO20" i="7"/>
  <c r="AR20" i="7"/>
  <c r="AU20" i="7"/>
  <c r="AX20" i="7"/>
  <c r="BA20" i="7"/>
  <c r="BD20" i="7"/>
  <c r="BG20" i="7"/>
  <c r="BJ20" i="7"/>
  <c r="BM20" i="7"/>
  <c r="BP20" i="7"/>
  <c r="BS20" i="7"/>
  <c r="BV20" i="7"/>
  <c r="BY20" i="7"/>
  <c r="CB20" i="7"/>
  <c r="CE20" i="7"/>
  <c r="CH20" i="7"/>
  <c r="CK20" i="7"/>
  <c r="CN20" i="7"/>
  <c r="CQ20" i="7"/>
  <c r="CT20" i="7"/>
  <c r="CW20" i="7"/>
  <c r="CZ20" i="7"/>
  <c r="DC20" i="7"/>
  <c r="DF20" i="7"/>
  <c r="DI20" i="7"/>
  <c r="DL20" i="7"/>
  <c r="DO20" i="7"/>
  <c r="DR20" i="7"/>
  <c r="DU20" i="7"/>
  <c r="DX20" i="7"/>
  <c r="EA20" i="7"/>
  <c r="ED20" i="7"/>
  <c r="EG20" i="7"/>
  <c r="EJ20" i="7"/>
  <c r="EM20" i="7"/>
  <c r="EP20" i="7"/>
  <c r="ES20" i="7"/>
  <c r="EV20" i="7"/>
  <c r="EY20" i="7"/>
  <c r="FB20" i="7"/>
  <c r="FE20" i="7"/>
  <c r="FH20" i="7"/>
  <c r="FK20" i="7"/>
  <c r="FN20" i="7"/>
  <c r="FQ20" i="7"/>
  <c r="FT20" i="7"/>
  <c r="FW20" i="7"/>
  <c r="FZ20" i="7"/>
  <c r="GC20" i="7"/>
  <c r="GF20" i="7"/>
  <c r="GI20" i="7"/>
  <c r="GL20" i="7"/>
  <c r="GO20" i="7"/>
  <c r="GR20" i="7"/>
  <c r="GU20" i="7"/>
  <c r="GX20" i="7"/>
  <c r="HA20" i="7"/>
  <c r="HD20" i="7"/>
  <c r="HG20" i="7"/>
  <c r="HJ20" i="7"/>
  <c r="HM20" i="7"/>
  <c r="HP20" i="7"/>
  <c r="HS20" i="7"/>
  <c r="HV20" i="7"/>
  <c r="HY20" i="7"/>
  <c r="IB20" i="7"/>
  <c r="IE20" i="7"/>
  <c r="IH20" i="7"/>
  <c r="IK20" i="7"/>
  <c r="IN20" i="7"/>
  <c r="IQ20" i="7"/>
  <c r="IT20" i="7"/>
  <c r="E13" i="7"/>
  <c r="H13" i="7"/>
  <c r="K13" i="7"/>
  <c r="N13" i="7"/>
  <c r="Q13" i="7"/>
  <c r="T13" i="7"/>
  <c r="W13" i="7"/>
  <c r="Z13" i="7"/>
  <c r="AC13" i="7"/>
  <c r="AF13" i="7"/>
  <c r="AI13" i="7"/>
  <c r="AL13" i="7"/>
  <c r="AO13" i="7"/>
  <c r="AR13" i="7"/>
  <c r="AU13" i="7"/>
  <c r="AX13" i="7"/>
  <c r="BA13" i="7"/>
  <c r="BD13" i="7"/>
  <c r="BG13" i="7"/>
  <c r="BJ13" i="7"/>
  <c r="BM13" i="7"/>
  <c r="BP13" i="7"/>
  <c r="BS13" i="7"/>
  <c r="BV13" i="7"/>
  <c r="BY13" i="7"/>
  <c r="CB13" i="7"/>
  <c r="CE13" i="7"/>
  <c r="CH13" i="7"/>
  <c r="CK13" i="7"/>
  <c r="CN13" i="7"/>
  <c r="CQ13" i="7"/>
  <c r="CT13" i="7"/>
  <c r="CW13" i="7"/>
  <c r="CZ13" i="7"/>
  <c r="DC13" i="7"/>
  <c r="DF13" i="7"/>
  <c r="DI13" i="7"/>
  <c r="DL13" i="7"/>
  <c r="DO13" i="7"/>
  <c r="DR13" i="7"/>
  <c r="DU13" i="7"/>
  <c r="DX13" i="7"/>
  <c r="EA13" i="7"/>
  <c r="ED13" i="7"/>
  <c r="EG13" i="7"/>
  <c r="EJ13" i="7"/>
  <c r="EM13" i="7"/>
  <c r="EP13" i="7"/>
  <c r="ES13" i="7"/>
  <c r="EV13" i="7"/>
  <c r="EY13" i="7"/>
  <c r="FB13" i="7"/>
  <c r="FE13" i="7"/>
  <c r="FH13" i="7"/>
  <c r="FK13" i="7"/>
  <c r="FN13" i="7"/>
  <c r="FQ13" i="7"/>
  <c r="FT13" i="7"/>
  <c r="FW13" i="7"/>
  <c r="FZ13" i="7"/>
  <c r="GC13" i="7"/>
  <c r="GF13" i="7"/>
  <c r="GI13" i="7"/>
  <c r="GL13" i="7"/>
  <c r="GO13" i="7"/>
  <c r="GR13" i="7"/>
  <c r="GU13" i="7"/>
  <c r="GX13" i="7"/>
  <c r="HA13" i="7"/>
  <c r="HD13" i="7"/>
  <c r="HG13" i="7"/>
  <c r="HJ13" i="7"/>
  <c r="HM13" i="7"/>
  <c r="HP13" i="7"/>
  <c r="HS13" i="7"/>
  <c r="HV13" i="7"/>
  <c r="HY13" i="7"/>
  <c r="IB13" i="7"/>
  <c r="IE13" i="7"/>
  <c r="IH13" i="7"/>
  <c r="IK13" i="7"/>
  <c r="IN13" i="7"/>
  <c r="IQ13" i="7"/>
  <c r="IT13" i="7"/>
  <c r="F19" i="7"/>
  <c r="I19" i="7"/>
  <c r="L19" i="7"/>
  <c r="O19" i="7"/>
  <c r="R19" i="7"/>
  <c r="U19" i="7"/>
  <c r="X19" i="7"/>
  <c r="AA19" i="7"/>
  <c r="AD19" i="7"/>
  <c r="AG19" i="7"/>
  <c r="AJ19" i="7"/>
  <c r="AM19" i="7"/>
  <c r="AP19" i="7"/>
  <c r="AS19" i="7"/>
  <c r="AV19" i="7"/>
  <c r="AY19" i="7"/>
  <c r="BB19" i="7"/>
  <c r="BE19" i="7"/>
  <c r="BH19" i="7"/>
  <c r="BK19" i="7"/>
  <c r="BN19" i="7"/>
  <c r="BQ19" i="7"/>
  <c r="BT19" i="7"/>
  <c r="BW19" i="7"/>
  <c r="BZ19" i="7"/>
  <c r="CC19" i="7"/>
  <c r="CF19" i="7"/>
  <c r="CI19" i="7"/>
  <c r="CL19" i="7"/>
  <c r="CO19" i="7"/>
  <c r="CR19" i="7"/>
  <c r="CU19" i="7"/>
  <c r="CX19" i="7"/>
  <c r="DA19" i="7"/>
  <c r="DD19" i="7"/>
  <c r="DG19" i="7"/>
  <c r="DJ19" i="7"/>
  <c r="DM19" i="7"/>
  <c r="DP19" i="7"/>
  <c r="DS19" i="7"/>
  <c r="DV19" i="7"/>
  <c r="DY19" i="7"/>
  <c r="EB19" i="7"/>
  <c r="EE19" i="7"/>
  <c r="EH19" i="7"/>
  <c r="EK19" i="7"/>
  <c r="EN19" i="7"/>
  <c r="EQ19" i="7"/>
  <c r="ET19" i="7"/>
  <c r="EW19" i="7"/>
  <c r="EZ19" i="7"/>
  <c r="FC19" i="7"/>
  <c r="FF19" i="7"/>
  <c r="FI19" i="7"/>
  <c r="FL19" i="7"/>
  <c r="FO19" i="7"/>
  <c r="FR19" i="7"/>
  <c r="FU19" i="7"/>
  <c r="FX19" i="7"/>
  <c r="GA19" i="7"/>
  <c r="GD19" i="7"/>
  <c r="GG19" i="7"/>
  <c r="GJ19" i="7"/>
  <c r="GM19" i="7"/>
  <c r="GP19" i="7"/>
  <c r="GS19" i="7"/>
  <c r="GV19" i="7"/>
  <c r="GY19" i="7"/>
  <c r="HB19" i="7"/>
  <c r="HE19" i="7"/>
  <c r="HH19" i="7"/>
  <c r="HK19" i="7"/>
  <c r="HN19" i="7"/>
  <c r="HQ19" i="7"/>
  <c r="HT19" i="7"/>
  <c r="HW19" i="7"/>
  <c r="HZ19" i="7"/>
  <c r="IC19" i="7"/>
  <c r="IF19" i="7"/>
  <c r="II19" i="7"/>
  <c r="IL19" i="7"/>
  <c r="IO19" i="7"/>
  <c r="IR19" i="7"/>
  <c r="IU19" i="7"/>
  <c r="H28" i="7"/>
  <c r="N28" i="7"/>
  <c r="T28" i="7"/>
  <c r="Z28" i="7"/>
  <c r="AF28" i="7"/>
  <c r="AL28" i="7"/>
  <c r="AR28" i="7"/>
  <c r="AX28" i="7"/>
  <c r="BD28" i="7"/>
  <c r="BJ28" i="7"/>
  <c r="BP28" i="7"/>
  <c r="BV28" i="7"/>
  <c r="CB28" i="7"/>
  <c r="CH28" i="7"/>
  <c r="CN28" i="7"/>
  <c r="CT28" i="7"/>
  <c r="CZ28" i="7"/>
  <c r="DF28" i="7"/>
  <c r="DL28" i="7"/>
  <c r="DR28" i="7"/>
  <c r="DX28" i="7"/>
  <c r="ED28" i="7"/>
  <c r="EJ28" i="7"/>
  <c r="EP28" i="7"/>
  <c r="EV28" i="7"/>
  <c r="FB28" i="7"/>
  <c r="FH28" i="7"/>
  <c r="FN28" i="7"/>
  <c r="FT28" i="7"/>
  <c r="FZ28" i="7"/>
  <c r="GF28" i="7"/>
  <c r="GL28" i="7"/>
  <c r="GR28" i="7"/>
  <c r="GX28" i="7"/>
  <c r="HD28" i="7"/>
  <c r="HJ28" i="7"/>
  <c r="HP28" i="7"/>
  <c r="HV28" i="7"/>
  <c r="IB28" i="7"/>
  <c r="IH28" i="7"/>
  <c r="IN28" i="7"/>
  <c r="IT28" i="7"/>
  <c r="E28" i="7"/>
  <c r="K28" i="7"/>
  <c r="Q28" i="7"/>
  <c r="W28" i="7"/>
  <c r="AC28" i="7"/>
  <c r="AI28" i="7"/>
  <c r="AO28" i="7"/>
  <c r="AU28" i="7"/>
  <c r="BA28" i="7"/>
  <c r="BG28" i="7"/>
  <c r="BM28" i="7"/>
  <c r="BS28" i="7"/>
  <c r="BY28" i="7"/>
  <c r="CE28" i="7"/>
  <c r="CK28" i="7"/>
  <c r="CQ28" i="7"/>
  <c r="CW28" i="7"/>
  <c r="DC28" i="7"/>
  <c r="DI28" i="7"/>
  <c r="DO28" i="7"/>
  <c r="DU28" i="7"/>
  <c r="EA28" i="7"/>
  <c r="EG28" i="7"/>
  <c r="EM28" i="7"/>
  <c r="ES28" i="7"/>
  <c r="EY28" i="7"/>
  <c r="FE28" i="7"/>
  <c r="FK28" i="7"/>
  <c r="FQ28" i="7"/>
  <c r="FW28" i="7"/>
  <c r="GC28" i="7"/>
  <c r="GI28" i="7"/>
  <c r="GO28" i="7"/>
  <c r="GU28" i="7"/>
  <c r="HA28" i="7"/>
  <c r="HG28" i="7"/>
  <c r="HM28" i="7"/>
  <c r="HS28" i="7"/>
  <c r="HY28" i="7"/>
  <c r="IE28" i="7"/>
  <c r="IK28" i="7"/>
  <c r="IQ28" i="7"/>
  <c r="E32" i="7"/>
  <c r="H32" i="7"/>
  <c r="K32" i="7"/>
  <c r="N32" i="7"/>
  <c r="Q32" i="7"/>
  <c r="T32" i="7"/>
  <c r="W32" i="7"/>
  <c r="Z32" i="7"/>
  <c r="AC32" i="7"/>
  <c r="AF32" i="7"/>
  <c r="AI32" i="7"/>
  <c r="AL32" i="7"/>
  <c r="AO32" i="7"/>
  <c r="AR32" i="7"/>
  <c r="AU32" i="7"/>
  <c r="AX32" i="7"/>
  <c r="BA32" i="7"/>
  <c r="BD32" i="7"/>
  <c r="BG32" i="7"/>
  <c r="BJ32" i="7"/>
  <c r="BM32" i="7"/>
  <c r="BP32" i="7"/>
  <c r="BS32" i="7"/>
  <c r="BV32" i="7"/>
  <c r="BY32" i="7"/>
  <c r="CB32" i="7"/>
  <c r="CE32" i="7"/>
  <c r="CH32" i="7"/>
  <c r="CK32" i="7"/>
  <c r="CN32" i="7"/>
  <c r="CQ32" i="7"/>
  <c r="CT32" i="7"/>
  <c r="CW32" i="7"/>
  <c r="CZ32" i="7"/>
  <c r="DC32" i="7"/>
  <c r="DF32" i="7"/>
  <c r="DI32" i="7"/>
  <c r="DL32" i="7"/>
  <c r="DO32" i="7"/>
  <c r="DR32" i="7"/>
  <c r="DU32" i="7"/>
  <c r="DX32" i="7"/>
  <c r="EA32" i="7"/>
  <c r="ED32" i="7"/>
  <c r="EG32" i="7"/>
  <c r="EJ32" i="7"/>
  <c r="EM32" i="7"/>
  <c r="EP32" i="7"/>
  <c r="ES32" i="7"/>
  <c r="EV32" i="7"/>
  <c r="EY32" i="7"/>
  <c r="FB32" i="7"/>
  <c r="FE32" i="7"/>
  <c r="FH32" i="7"/>
  <c r="FK32" i="7"/>
  <c r="FN32" i="7"/>
  <c r="FQ32" i="7"/>
  <c r="FT32" i="7"/>
  <c r="FW32" i="7"/>
  <c r="FZ32" i="7"/>
  <c r="GC32" i="7"/>
  <c r="GF32" i="7"/>
  <c r="GI32" i="7"/>
  <c r="GL32" i="7"/>
  <c r="GO32" i="7"/>
  <c r="GR32" i="7"/>
  <c r="GU32" i="7"/>
  <c r="GX32" i="7"/>
  <c r="HA32" i="7"/>
  <c r="HD32" i="7"/>
  <c r="HG32" i="7"/>
  <c r="HJ32" i="7"/>
  <c r="HM32" i="7"/>
  <c r="HP32" i="7"/>
  <c r="HS32" i="7"/>
  <c r="HV32" i="7"/>
  <c r="HY32" i="7"/>
  <c r="IB32" i="7"/>
  <c r="IE32" i="7"/>
  <c r="IH32" i="7"/>
  <c r="IK32" i="7"/>
  <c r="IN32" i="7"/>
  <c r="IQ32" i="7"/>
  <c r="IT32" i="7"/>
  <c r="H38" i="7"/>
  <c r="N38" i="7"/>
  <c r="T38" i="7"/>
  <c r="Z38" i="7"/>
  <c r="AF38" i="7"/>
  <c r="AL38" i="7"/>
  <c r="AR38" i="7"/>
  <c r="AX38" i="7"/>
  <c r="BD38" i="7"/>
  <c r="BJ38" i="7"/>
  <c r="BP38" i="7"/>
  <c r="BV38" i="7"/>
  <c r="CB38" i="7"/>
  <c r="CH38" i="7"/>
  <c r="CN38" i="7"/>
  <c r="CT38" i="7"/>
  <c r="CZ38" i="7"/>
  <c r="DF38" i="7"/>
  <c r="DL38" i="7"/>
  <c r="DR38" i="7"/>
  <c r="DX38" i="7"/>
  <c r="ED38" i="7"/>
  <c r="EJ38" i="7"/>
  <c r="EP38" i="7"/>
  <c r="EV38" i="7"/>
  <c r="FB38" i="7"/>
  <c r="FH38" i="7"/>
  <c r="FN38" i="7"/>
  <c r="FT38" i="7"/>
  <c r="FZ38" i="7"/>
  <c r="GF38" i="7"/>
  <c r="GL38" i="7"/>
  <c r="GR38" i="7"/>
  <c r="GX38" i="7"/>
  <c r="HD38" i="7"/>
  <c r="HJ38" i="7"/>
  <c r="HP38" i="7"/>
  <c r="HV38" i="7"/>
  <c r="IB38" i="7"/>
  <c r="IH38" i="7"/>
  <c r="IN38" i="7"/>
  <c r="IT38" i="7"/>
  <c r="E38" i="7"/>
  <c r="K38" i="7"/>
  <c r="Q38" i="7"/>
  <c r="W38" i="7"/>
  <c r="AC38" i="7"/>
  <c r="AI38" i="7"/>
  <c r="AO38" i="7"/>
  <c r="AU38" i="7"/>
  <c r="BA38" i="7"/>
  <c r="BG38" i="7"/>
  <c r="BM38" i="7"/>
  <c r="BS38" i="7"/>
  <c r="BY38" i="7"/>
  <c r="CE38" i="7"/>
  <c r="CK38" i="7"/>
  <c r="CQ38" i="7"/>
  <c r="CW38" i="7"/>
  <c r="DC38" i="7"/>
  <c r="DI38" i="7"/>
  <c r="DO38" i="7"/>
  <c r="DU38" i="7"/>
  <c r="EA38" i="7"/>
  <c r="EG38" i="7"/>
  <c r="EM38" i="7"/>
  <c r="ES38" i="7"/>
  <c r="EY38" i="7"/>
  <c r="FE38" i="7"/>
  <c r="FK38" i="7"/>
  <c r="FQ38" i="7"/>
  <c r="FW38" i="7"/>
  <c r="GC38" i="7"/>
  <c r="GI38" i="7"/>
  <c r="GO38" i="7"/>
  <c r="GU38" i="7"/>
  <c r="HA38" i="7"/>
  <c r="HG38" i="7"/>
  <c r="HM38" i="7"/>
  <c r="HS38" i="7"/>
  <c r="HY38" i="7"/>
  <c r="IE38" i="7"/>
  <c r="IK38" i="7"/>
  <c r="IQ38" i="7"/>
  <c r="E42" i="7"/>
  <c r="H42" i="7"/>
  <c r="K42" i="7"/>
  <c r="N42" i="7"/>
  <c r="Q42" i="7"/>
  <c r="T42" i="7"/>
  <c r="W42" i="7"/>
  <c r="Z42" i="7"/>
  <c r="AC42" i="7"/>
  <c r="AF42" i="7"/>
  <c r="AI42" i="7"/>
  <c r="AL42" i="7"/>
  <c r="AO42" i="7"/>
  <c r="AR42" i="7"/>
  <c r="AU42" i="7"/>
  <c r="AX42" i="7"/>
  <c r="BA42" i="7"/>
  <c r="BD42" i="7"/>
  <c r="BG42" i="7"/>
  <c r="BJ42" i="7"/>
  <c r="BM42" i="7"/>
  <c r="BP42" i="7"/>
  <c r="BS42" i="7"/>
  <c r="BV42" i="7"/>
  <c r="BY42" i="7"/>
  <c r="CB42" i="7"/>
  <c r="CE42" i="7"/>
  <c r="CH42" i="7"/>
  <c r="CK42" i="7"/>
  <c r="CN42" i="7"/>
  <c r="CQ42" i="7"/>
  <c r="CT42" i="7"/>
  <c r="CW42" i="7"/>
  <c r="CZ42" i="7"/>
  <c r="DC42" i="7"/>
  <c r="DF42" i="7"/>
  <c r="DI42" i="7"/>
  <c r="DL42" i="7"/>
  <c r="DO42" i="7"/>
  <c r="DR42" i="7"/>
  <c r="DU42" i="7"/>
  <c r="DX42" i="7"/>
  <c r="EA42" i="7"/>
  <c r="ED42" i="7"/>
  <c r="EG42" i="7"/>
  <c r="EJ42" i="7"/>
  <c r="EM42" i="7"/>
  <c r="EP42" i="7"/>
  <c r="ES42" i="7"/>
  <c r="EV42" i="7"/>
  <c r="EY42" i="7"/>
  <c r="FB42" i="7"/>
  <c r="FE42" i="7"/>
  <c r="FH42" i="7"/>
  <c r="FK42" i="7"/>
  <c r="FN42" i="7"/>
  <c r="FQ42" i="7"/>
  <c r="FT42" i="7"/>
  <c r="FW42" i="7"/>
  <c r="FZ42" i="7"/>
  <c r="GC42" i="7"/>
  <c r="GF42" i="7"/>
  <c r="GI42" i="7"/>
  <c r="GL42" i="7"/>
  <c r="GO42" i="7"/>
  <c r="GR42" i="7"/>
  <c r="GU42" i="7"/>
  <c r="GX42" i="7"/>
  <c r="HA42" i="7"/>
  <c r="HD42" i="7"/>
  <c r="HG42" i="7"/>
  <c r="HJ42" i="7"/>
  <c r="HM42" i="7"/>
  <c r="HP42" i="7"/>
  <c r="HS42" i="7"/>
  <c r="HV42" i="7"/>
  <c r="HY42" i="7"/>
  <c r="IB42" i="7"/>
  <c r="IE42" i="7"/>
  <c r="IH42" i="7"/>
  <c r="IK42" i="7"/>
  <c r="IN42" i="7"/>
  <c r="IQ42" i="7"/>
  <c r="IT42" i="7"/>
  <c r="E44" i="7"/>
  <c r="H44" i="7"/>
  <c r="K44" i="7"/>
  <c r="N44" i="7"/>
  <c r="Q44" i="7"/>
  <c r="T44" i="7"/>
  <c r="W44" i="7"/>
  <c r="Z44" i="7"/>
  <c r="AC44" i="7"/>
  <c r="AF44" i="7"/>
  <c r="AI44" i="7"/>
  <c r="AL44" i="7"/>
  <c r="AO44" i="7"/>
  <c r="AR44" i="7"/>
  <c r="AU44" i="7"/>
  <c r="AX44" i="7"/>
  <c r="BA44" i="7"/>
  <c r="BD44" i="7"/>
  <c r="BG44" i="7"/>
  <c r="BJ44" i="7"/>
  <c r="BM44" i="7"/>
  <c r="BP44" i="7"/>
  <c r="BS44" i="7"/>
  <c r="BV44" i="7"/>
  <c r="BY44" i="7"/>
  <c r="CB44" i="7"/>
  <c r="CE44" i="7"/>
  <c r="CH44" i="7"/>
  <c r="CK44" i="7"/>
  <c r="CN44" i="7"/>
  <c r="CQ44" i="7"/>
  <c r="CT44" i="7"/>
  <c r="CW44" i="7"/>
  <c r="CZ44" i="7"/>
  <c r="DC44" i="7"/>
  <c r="DF44" i="7"/>
  <c r="DI44" i="7"/>
  <c r="DL44" i="7"/>
  <c r="DO44" i="7"/>
  <c r="DR44" i="7"/>
  <c r="DU44" i="7"/>
  <c r="DX44" i="7"/>
  <c r="EA44" i="7"/>
  <c r="ED44" i="7"/>
  <c r="EG44" i="7"/>
  <c r="EJ44" i="7"/>
  <c r="EM44" i="7"/>
  <c r="EP44" i="7"/>
  <c r="ES44" i="7"/>
  <c r="EV44" i="7"/>
  <c r="EY44" i="7"/>
  <c r="FB44" i="7"/>
  <c r="FE44" i="7"/>
  <c r="FH44" i="7"/>
  <c r="FK44" i="7"/>
  <c r="FN44" i="7"/>
  <c r="FQ44" i="7"/>
  <c r="FT44" i="7"/>
  <c r="FW44" i="7"/>
  <c r="FZ44" i="7"/>
  <c r="GC44" i="7"/>
  <c r="GF44" i="7"/>
  <c r="GI44" i="7"/>
  <c r="GL44" i="7"/>
  <c r="GO44" i="7"/>
  <c r="GR44" i="7"/>
  <c r="GU44" i="7"/>
  <c r="GX44" i="7"/>
  <c r="HA44" i="7"/>
  <c r="HD44" i="7"/>
  <c r="HG44" i="7"/>
  <c r="HJ44" i="7"/>
  <c r="HM44" i="7"/>
  <c r="HP44" i="7"/>
  <c r="HS44" i="7"/>
  <c r="HV44" i="7"/>
  <c r="HY44" i="7"/>
  <c r="IB44" i="7"/>
  <c r="IE44" i="7"/>
  <c r="IH44" i="7"/>
  <c r="IK44" i="7"/>
  <c r="IN44" i="7"/>
  <c r="IQ44" i="7"/>
  <c r="IT44" i="7"/>
  <c r="E48" i="7"/>
  <c r="H48" i="7"/>
  <c r="K48" i="7"/>
  <c r="N48" i="7"/>
  <c r="Q48" i="7"/>
  <c r="T48" i="7"/>
  <c r="W48" i="7"/>
  <c r="Z48" i="7"/>
  <c r="AC48" i="7"/>
  <c r="AF48" i="7"/>
  <c r="AI48" i="7"/>
  <c r="AL48" i="7"/>
  <c r="AO48" i="7"/>
  <c r="AR48" i="7"/>
  <c r="AU48" i="7"/>
  <c r="AX48" i="7"/>
  <c r="BA48" i="7"/>
  <c r="BD48" i="7"/>
  <c r="BG48" i="7"/>
  <c r="BJ48" i="7"/>
  <c r="BM48" i="7"/>
  <c r="BP48" i="7"/>
  <c r="BS48" i="7"/>
  <c r="BV48" i="7"/>
  <c r="BY48" i="7"/>
  <c r="CB48" i="7"/>
  <c r="CE48" i="7"/>
  <c r="CH48" i="7"/>
  <c r="CK48" i="7"/>
  <c r="CN48" i="7"/>
  <c r="CQ48" i="7"/>
  <c r="CT48" i="7"/>
  <c r="CW48" i="7"/>
  <c r="CZ48" i="7"/>
  <c r="DC48" i="7"/>
  <c r="DF48" i="7"/>
  <c r="DI48" i="7"/>
  <c r="DL48" i="7"/>
  <c r="DO48" i="7"/>
  <c r="DR48" i="7"/>
  <c r="DU48" i="7"/>
  <c r="DX48" i="7"/>
  <c r="EA48" i="7"/>
  <c r="ED48" i="7"/>
  <c r="EG48" i="7"/>
  <c r="EJ48" i="7"/>
  <c r="EM48" i="7"/>
  <c r="EP48" i="7"/>
  <c r="ES48" i="7"/>
  <c r="EV48" i="7"/>
  <c r="EY48" i="7"/>
  <c r="FB48" i="7"/>
  <c r="FE48" i="7"/>
  <c r="FH48" i="7"/>
  <c r="FK48" i="7"/>
  <c r="FN48" i="7"/>
  <c r="FQ48" i="7"/>
  <c r="FT48" i="7"/>
  <c r="FW48" i="7"/>
  <c r="FZ48" i="7"/>
  <c r="GC48" i="7"/>
  <c r="GF48" i="7"/>
  <c r="GI48" i="7"/>
  <c r="GL48" i="7"/>
  <c r="GO48" i="7"/>
  <c r="GR48" i="7"/>
  <c r="GU48" i="7"/>
  <c r="GX48" i="7"/>
  <c r="HA48" i="7"/>
  <c r="HD48" i="7"/>
  <c r="HG48" i="7"/>
  <c r="HJ48" i="7"/>
  <c r="HM48" i="7"/>
  <c r="HP48" i="7"/>
  <c r="HS48" i="7"/>
  <c r="HV48" i="7"/>
  <c r="HY48" i="7"/>
  <c r="IB48" i="7"/>
  <c r="IE48" i="7"/>
  <c r="IH48" i="7"/>
  <c r="IK48" i="7"/>
  <c r="IN48" i="7"/>
  <c r="IQ48" i="7"/>
  <c r="IT48" i="7"/>
  <c r="E52" i="7"/>
  <c r="K52" i="7"/>
  <c r="Q52" i="7"/>
  <c r="W52" i="7"/>
  <c r="AC52" i="7"/>
  <c r="AI52" i="7"/>
  <c r="AO52" i="7"/>
  <c r="AU52" i="7"/>
  <c r="BA52" i="7"/>
  <c r="BG52" i="7"/>
  <c r="BM52" i="7"/>
  <c r="BS52" i="7"/>
  <c r="BY52" i="7"/>
  <c r="CE52" i="7"/>
  <c r="CK52" i="7"/>
  <c r="CQ52" i="7"/>
  <c r="CW52" i="7"/>
  <c r="DC52" i="7"/>
  <c r="DI52" i="7"/>
  <c r="DO52" i="7"/>
  <c r="DU52" i="7"/>
  <c r="EA52" i="7"/>
  <c r="EG52" i="7"/>
  <c r="EM52" i="7"/>
  <c r="ES52" i="7"/>
  <c r="EY52" i="7"/>
  <c r="FE52" i="7"/>
  <c r="FK52" i="7"/>
  <c r="FQ52" i="7"/>
  <c r="FW52" i="7"/>
  <c r="GC52" i="7"/>
  <c r="GI52" i="7"/>
  <c r="GO52" i="7"/>
  <c r="GU52" i="7"/>
  <c r="HA52" i="7"/>
  <c r="HG52" i="7"/>
  <c r="HM52" i="7"/>
  <c r="HS52" i="7"/>
  <c r="HY52" i="7"/>
  <c r="IE52" i="7"/>
  <c r="IK52" i="7"/>
  <c r="IQ52" i="7"/>
  <c r="H52" i="7"/>
  <c r="N52" i="7"/>
  <c r="T52" i="7"/>
  <c r="Z52" i="7"/>
  <c r="AF52" i="7"/>
  <c r="AL52" i="7"/>
  <c r="AR52" i="7"/>
  <c r="AX52" i="7"/>
  <c r="BD52" i="7"/>
  <c r="BJ52" i="7"/>
  <c r="BP52" i="7"/>
  <c r="BV52" i="7"/>
  <c r="CB52" i="7"/>
  <c r="CH52" i="7"/>
  <c r="CN52" i="7"/>
  <c r="CT52" i="7"/>
  <c r="CZ52" i="7"/>
  <c r="DF52" i="7"/>
  <c r="DL52" i="7"/>
  <c r="DR52" i="7"/>
  <c r="DX52" i="7"/>
  <c r="ED52" i="7"/>
  <c r="EJ52" i="7"/>
  <c r="EP52" i="7"/>
  <c r="EV52" i="7"/>
  <c r="FB52" i="7"/>
  <c r="FH52" i="7"/>
  <c r="FN52" i="7"/>
  <c r="FT52" i="7"/>
  <c r="FZ52" i="7"/>
  <c r="GF52" i="7"/>
  <c r="GL52" i="7"/>
  <c r="GR52" i="7"/>
  <c r="GX52" i="7"/>
  <c r="HD52" i="7"/>
  <c r="HJ52" i="7"/>
  <c r="HP52" i="7"/>
  <c r="HV52" i="7"/>
  <c r="IB52" i="7"/>
  <c r="IH52" i="7"/>
  <c r="IN52" i="7"/>
  <c r="IT52" i="7"/>
  <c r="E21" i="7"/>
  <c r="H21" i="7"/>
  <c r="K21" i="7"/>
  <c r="N21" i="7"/>
  <c r="Q21" i="7"/>
  <c r="T21" i="7"/>
  <c r="W21" i="7"/>
  <c r="Z21" i="7"/>
  <c r="AC21" i="7"/>
  <c r="AF21" i="7"/>
  <c r="AI21" i="7"/>
  <c r="AL21" i="7"/>
  <c r="AO21" i="7"/>
  <c r="AR21" i="7"/>
  <c r="AU21" i="7"/>
  <c r="AX21" i="7"/>
  <c r="BA21" i="7"/>
  <c r="BD21" i="7"/>
  <c r="BG21" i="7"/>
  <c r="BJ21" i="7"/>
  <c r="BM21" i="7"/>
  <c r="BP21" i="7"/>
  <c r="BS21" i="7"/>
  <c r="BV21" i="7"/>
  <c r="BY21" i="7"/>
  <c r="CB21" i="7"/>
  <c r="CE21" i="7"/>
  <c r="CH21" i="7"/>
  <c r="CK21" i="7"/>
  <c r="CN21" i="7"/>
  <c r="CQ21" i="7"/>
  <c r="CT21" i="7"/>
  <c r="CW21" i="7"/>
  <c r="CZ21" i="7"/>
  <c r="DC21" i="7"/>
  <c r="DF21" i="7"/>
  <c r="DI21" i="7"/>
  <c r="DL21" i="7"/>
  <c r="DO21" i="7"/>
  <c r="DR21" i="7"/>
  <c r="DU21" i="7"/>
  <c r="DX21" i="7"/>
  <c r="EA21" i="7"/>
  <c r="ED21" i="7"/>
  <c r="EG21" i="7"/>
  <c r="EJ21" i="7"/>
  <c r="EM21" i="7"/>
  <c r="EP21" i="7"/>
  <c r="ES21" i="7"/>
  <c r="EV21" i="7"/>
  <c r="EY21" i="7"/>
  <c r="FB21" i="7"/>
  <c r="FE21" i="7"/>
  <c r="FH21" i="7"/>
  <c r="FK21" i="7"/>
  <c r="FN21" i="7"/>
  <c r="FQ21" i="7"/>
  <c r="FT21" i="7"/>
  <c r="FW21" i="7"/>
  <c r="FZ21" i="7"/>
  <c r="GC21" i="7"/>
  <c r="GF21" i="7"/>
  <c r="GI21" i="7"/>
  <c r="GL21" i="7"/>
  <c r="GO21" i="7"/>
  <c r="GR21" i="7"/>
  <c r="GU21" i="7"/>
  <c r="GX21" i="7"/>
  <c r="HA21" i="7"/>
  <c r="HD21" i="7"/>
  <c r="HG21" i="7"/>
  <c r="HJ21" i="7"/>
  <c r="HM21" i="7"/>
  <c r="HP21" i="7"/>
  <c r="HS21" i="7"/>
  <c r="HV21" i="7"/>
  <c r="HY21" i="7"/>
  <c r="IB21" i="7"/>
  <c r="IE21" i="7"/>
  <c r="IH21" i="7"/>
  <c r="IK21" i="7"/>
  <c r="IN21" i="7"/>
  <c r="IQ21" i="7"/>
  <c r="IT21" i="7"/>
  <c r="E25" i="7"/>
  <c r="H25" i="7"/>
  <c r="K25" i="7"/>
  <c r="N25" i="7"/>
  <c r="Q25" i="7"/>
  <c r="T25" i="7"/>
  <c r="W25" i="7"/>
  <c r="Z25" i="7"/>
  <c r="AC25" i="7"/>
  <c r="AF25" i="7"/>
  <c r="AI25" i="7"/>
  <c r="AL25" i="7"/>
  <c r="AO25" i="7"/>
  <c r="AR25" i="7"/>
  <c r="AU25" i="7"/>
  <c r="AX25" i="7"/>
  <c r="BA25" i="7"/>
  <c r="BD25" i="7"/>
  <c r="BG25" i="7"/>
  <c r="BJ25" i="7"/>
  <c r="BM25" i="7"/>
  <c r="BP25" i="7"/>
  <c r="BS25" i="7"/>
  <c r="BV25" i="7"/>
  <c r="BY25" i="7"/>
  <c r="CB25" i="7"/>
  <c r="CE25" i="7"/>
  <c r="CH25" i="7"/>
  <c r="CK25" i="7"/>
  <c r="CN25" i="7"/>
  <c r="CQ25" i="7"/>
  <c r="CT25" i="7"/>
  <c r="CW25" i="7"/>
  <c r="CZ25" i="7"/>
  <c r="DC25" i="7"/>
  <c r="DF25" i="7"/>
  <c r="DI25" i="7"/>
  <c r="DL25" i="7"/>
  <c r="DO25" i="7"/>
  <c r="DR25" i="7"/>
  <c r="DU25" i="7"/>
  <c r="DX25" i="7"/>
  <c r="EA25" i="7"/>
  <c r="ED25" i="7"/>
  <c r="EG25" i="7"/>
  <c r="EJ25" i="7"/>
  <c r="EM25" i="7"/>
  <c r="EP25" i="7"/>
  <c r="ES25" i="7"/>
  <c r="EV25" i="7"/>
  <c r="EY25" i="7"/>
  <c r="FB25" i="7"/>
  <c r="FE25" i="7"/>
  <c r="FH25" i="7"/>
  <c r="FK25" i="7"/>
  <c r="FN25" i="7"/>
  <c r="FQ25" i="7"/>
  <c r="FT25" i="7"/>
  <c r="FW25" i="7"/>
  <c r="FZ25" i="7"/>
  <c r="GC25" i="7"/>
  <c r="GF25" i="7"/>
  <c r="GI25" i="7"/>
  <c r="GL25" i="7"/>
  <c r="GO25" i="7"/>
  <c r="GR25" i="7"/>
  <c r="GU25" i="7"/>
  <c r="GX25" i="7"/>
  <c r="HA25" i="7"/>
  <c r="HD25" i="7"/>
  <c r="HG25" i="7"/>
  <c r="HJ25" i="7"/>
  <c r="HM25" i="7"/>
  <c r="HP25" i="7"/>
  <c r="HS25" i="7"/>
  <c r="HV25" i="7"/>
  <c r="HY25" i="7"/>
  <c r="IB25" i="7"/>
  <c r="IE25" i="7"/>
  <c r="IH25" i="7"/>
  <c r="IK25" i="7"/>
  <c r="IN25" i="7"/>
  <c r="IQ25" i="7"/>
  <c r="IT25" i="7"/>
  <c r="H19" i="6"/>
  <c r="F19" i="6"/>
  <c r="E19" i="7" l="1"/>
  <c r="H19" i="7"/>
  <c r="K19" i="7"/>
  <c r="N19" i="7"/>
  <c r="Q19" i="7"/>
  <c r="T19" i="7"/>
  <c r="W19" i="7"/>
  <c r="Z19" i="7"/>
  <c r="AC19" i="7"/>
  <c r="AF19" i="7"/>
  <c r="AI19" i="7"/>
  <c r="AL19" i="7"/>
  <c r="AO19" i="7"/>
  <c r="AR19" i="7"/>
  <c r="AU19" i="7"/>
  <c r="AX19" i="7"/>
  <c r="BA19" i="7"/>
  <c r="BD19" i="7"/>
  <c r="BG19" i="7"/>
  <c r="BJ19" i="7"/>
  <c r="BM19" i="7"/>
  <c r="BP19" i="7"/>
  <c r="BS19" i="7"/>
  <c r="BV19" i="7"/>
  <c r="BY19" i="7"/>
  <c r="CB19" i="7"/>
  <c r="CE19" i="7"/>
  <c r="CH19" i="7"/>
  <c r="CK19" i="7"/>
  <c r="CN19" i="7"/>
  <c r="CQ19" i="7"/>
  <c r="CT19" i="7"/>
  <c r="CW19" i="7"/>
  <c r="CZ19" i="7"/>
  <c r="DC19" i="7"/>
  <c r="DF19" i="7"/>
  <c r="DI19" i="7"/>
  <c r="DL19" i="7"/>
  <c r="DO19" i="7"/>
  <c r="DR19" i="7"/>
  <c r="DU19" i="7"/>
  <c r="DX19" i="7"/>
  <c r="EA19" i="7"/>
  <c r="ED19" i="7"/>
  <c r="EG19" i="7"/>
  <c r="EJ19" i="7"/>
  <c r="EM19" i="7"/>
  <c r="EP19" i="7"/>
  <c r="ES19" i="7"/>
  <c r="EV19" i="7"/>
  <c r="EY19" i="7"/>
  <c r="FB19" i="7"/>
  <c r="FE19" i="7"/>
  <c r="FH19" i="7"/>
  <c r="FK19" i="7"/>
  <c r="FN19" i="7"/>
  <c r="FQ19" i="7"/>
  <c r="FT19" i="7"/>
  <c r="FW19" i="7"/>
  <c r="FZ19" i="7"/>
  <c r="GC19" i="7"/>
  <c r="GF19" i="7"/>
  <c r="GI19" i="7"/>
  <c r="GL19" i="7"/>
  <c r="GO19" i="7"/>
  <c r="GR19" i="7"/>
  <c r="GU19" i="7"/>
  <c r="GX19" i="7"/>
  <c r="HA19" i="7"/>
  <c r="HD19" i="7"/>
  <c r="HG19" i="7"/>
  <c r="HJ19" i="7"/>
  <c r="HM19" i="7"/>
  <c r="HP19" i="7"/>
  <c r="HS19" i="7"/>
  <c r="HV19" i="7"/>
  <c r="HY19" i="7"/>
  <c r="IB19" i="7"/>
  <c r="IE19" i="7"/>
  <c r="IH19" i="7"/>
  <c r="IK19" i="7"/>
  <c r="IN19" i="7"/>
  <c r="IQ19" i="7"/>
  <c r="IT19" i="7"/>
  <c r="B14" i="7" l="1"/>
  <c r="N14" i="6" l="1"/>
  <c r="C14" i="7" l="1"/>
  <c r="S43" i="11" l="1"/>
  <c r="T43" i="11" s="1"/>
  <c r="S42" i="11"/>
  <c r="T42" i="11" s="1"/>
  <c r="W33" i="11"/>
  <c r="M16" i="6" l="1"/>
  <c r="B16" i="7" s="1"/>
  <c r="I14" i="6"/>
  <c r="B17" i="7" l="1"/>
  <c r="U14" i="7"/>
  <c r="AS14" i="7"/>
  <c r="BQ14" i="7"/>
  <c r="CO14" i="7"/>
  <c r="DM14" i="7"/>
  <c r="EK14" i="7"/>
  <c r="FI14" i="7"/>
  <c r="GG14" i="7"/>
  <c r="HE14" i="7"/>
  <c r="IC14" i="7"/>
  <c r="F14" i="7"/>
  <c r="AD14" i="7"/>
  <c r="BB14" i="7"/>
  <c r="BZ14" i="7"/>
  <c r="CX14" i="7"/>
  <c r="DV14" i="7"/>
  <c r="ET14" i="7"/>
  <c r="FR14" i="7"/>
  <c r="GP14" i="7"/>
  <c r="HN14" i="7"/>
  <c r="IL14" i="7"/>
  <c r="IR14" i="7"/>
  <c r="F14" i="6"/>
  <c r="BK14" i="7"/>
  <c r="FC14" i="7"/>
  <c r="GY14" i="7"/>
  <c r="X14" i="7"/>
  <c r="CR14" i="7"/>
  <c r="EN14" i="7"/>
  <c r="HH14" i="7"/>
  <c r="H14" i="6"/>
  <c r="AA14" i="7"/>
  <c r="AY14" i="7"/>
  <c r="BW14" i="7"/>
  <c r="CU14" i="7"/>
  <c r="DS14" i="7"/>
  <c r="EQ14" i="7"/>
  <c r="FO14" i="7"/>
  <c r="GM14" i="7"/>
  <c r="HK14" i="7"/>
  <c r="II14" i="7"/>
  <c r="L14" i="7"/>
  <c r="AJ14" i="7"/>
  <c r="BH14" i="7"/>
  <c r="CF14" i="7"/>
  <c r="DD14" i="7"/>
  <c r="EB14" i="7"/>
  <c r="EZ14" i="7"/>
  <c r="FX14" i="7"/>
  <c r="GV14" i="7"/>
  <c r="HT14" i="7"/>
  <c r="HB14" i="7"/>
  <c r="O14" i="7"/>
  <c r="AM14" i="7"/>
  <c r="CI14" i="7"/>
  <c r="DG14" i="7"/>
  <c r="GA14" i="7"/>
  <c r="HW14" i="7"/>
  <c r="BT14" i="7"/>
  <c r="FL14" i="7"/>
  <c r="I14" i="7"/>
  <c r="AG14" i="7"/>
  <c r="BE14" i="7"/>
  <c r="CC14" i="7"/>
  <c r="DA14" i="7"/>
  <c r="DY14" i="7"/>
  <c r="EW14" i="7"/>
  <c r="FU14" i="7"/>
  <c r="GS14" i="7"/>
  <c r="HQ14" i="7"/>
  <c r="IO14" i="7"/>
  <c r="R14" i="7"/>
  <c r="AP14" i="7"/>
  <c r="BN14" i="7"/>
  <c r="CL14" i="7"/>
  <c r="DJ14" i="7"/>
  <c r="EH14" i="7"/>
  <c r="FF14" i="7"/>
  <c r="GD14" i="7"/>
  <c r="HZ14" i="7"/>
  <c r="EE14" i="7"/>
  <c r="IU14" i="7"/>
  <c r="AV14" i="7"/>
  <c r="DP14" i="7"/>
  <c r="GJ14" i="7"/>
  <c r="IF14" i="7"/>
  <c r="N18" i="6" l="1"/>
  <c r="H14" i="7"/>
  <c r="AF14" i="7"/>
  <c r="BD14" i="7"/>
  <c r="CB14" i="7"/>
  <c r="CZ14" i="7"/>
  <c r="DX14" i="7"/>
  <c r="EV14" i="7"/>
  <c r="FT14" i="7"/>
  <c r="GR14" i="7"/>
  <c r="HP14" i="7"/>
  <c r="IN14" i="7"/>
  <c r="Q14" i="7"/>
  <c r="AO14" i="7"/>
  <c r="BM14" i="7"/>
  <c r="CK14" i="7"/>
  <c r="DI14" i="7"/>
  <c r="EG14" i="7"/>
  <c r="FE14" i="7"/>
  <c r="GC14" i="7"/>
  <c r="HA14" i="7"/>
  <c r="HY14" i="7"/>
  <c r="N14" i="7"/>
  <c r="AL14" i="7"/>
  <c r="BJ14" i="7"/>
  <c r="CH14" i="7"/>
  <c r="DF14" i="7"/>
  <c r="ED14" i="7"/>
  <c r="FB14" i="7"/>
  <c r="FZ14" i="7"/>
  <c r="GX14" i="7"/>
  <c r="HV14" i="7"/>
  <c r="IT14" i="7"/>
  <c r="W14" i="7"/>
  <c r="AU14" i="7"/>
  <c r="BS14" i="7"/>
  <c r="CQ14" i="7"/>
  <c r="DO14" i="7"/>
  <c r="EM14" i="7"/>
  <c r="FK14" i="7"/>
  <c r="GI14" i="7"/>
  <c r="HG14" i="7"/>
  <c r="IE14" i="7"/>
  <c r="T14" i="7"/>
  <c r="BP14" i="7"/>
  <c r="DL14" i="7"/>
  <c r="FH14" i="7"/>
  <c r="HD14" i="7"/>
  <c r="E14" i="7"/>
  <c r="BA14" i="7"/>
  <c r="CW14" i="7"/>
  <c r="ES14" i="7"/>
  <c r="GO14" i="7"/>
  <c r="IK14" i="7"/>
  <c r="CN14" i="7"/>
  <c r="IB14" i="7"/>
  <c r="DU14" i="7"/>
  <c r="Z14" i="7"/>
  <c r="BV14" i="7"/>
  <c r="DR14" i="7"/>
  <c r="FN14" i="7"/>
  <c r="HJ14" i="7"/>
  <c r="K14" i="7"/>
  <c r="BG14" i="7"/>
  <c r="DC14" i="7"/>
  <c r="EY14" i="7"/>
  <c r="GU14" i="7"/>
  <c r="IQ14" i="7"/>
  <c r="AR14" i="7"/>
  <c r="EJ14" i="7"/>
  <c r="AC14" i="7"/>
  <c r="BY14" i="7"/>
  <c r="HM14" i="7"/>
  <c r="AX14" i="7"/>
  <c r="CT14" i="7"/>
  <c r="EP14" i="7"/>
  <c r="GL14" i="7"/>
  <c r="IH14" i="7"/>
  <c r="AI14" i="7"/>
  <c r="CE14" i="7"/>
  <c r="EA14" i="7"/>
  <c r="FW14" i="7"/>
  <c r="HS14" i="7"/>
  <c r="GF14" i="7"/>
  <c r="FQ14" i="7"/>
  <c r="C18" i="7" l="1"/>
  <c r="I18" i="6" l="1"/>
  <c r="HQ18" i="7" s="1"/>
  <c r="FC18" i="7" l="1"/>
  <c r="F18" i="6"/>
  <c r="N18" i="7" s="1"/>
  <c r="CO18" i="7"/>
  <c r="I18" i="7"/>
  <c r="FL18" i="7"/>
  <c r="BB18" i="7"/>
  <c r="EH18" i="7"/>
  <c r="DJ18" i="7"/>
  <c r="EN18" i="7"/>
  <c r="GM18" i="7"/>
  <c r="GV18" i="7"/>
  <c r="R18" i="7"/>
  <c r="GJ18" i="7"/>
  <c r="IC18" i="7"/>
  <c r="HN18" i="7"/>
  <c r="IO18" i="7"/>
  <c r="DP18" i="7"/>
  <c r="AS18" i="7"/>
  <c r="AV18" i="7"/>
  <c r="GD18" i="7"/>
  <c r="HB18" i="7"/>
  <c r="CC18" i="7"/>
  <c r="FU18" i="7"/>
  <c r="CX18" i="7"/>
  <c r="IU18" i="7"/>
  <c r="BZ18" i="7"/>
  <c r="GP18" i="7"/>
  <c r="AM18" i="7"/>
  <c r="HK18" i="7"/>
  <c r="AY18" i="7"/>
  <c r="BQ18" i="7"/>
  <c r="CR18" i="7"/>
  <c r="DD18" i="7"/>
  <c r="CU18" i="7"/>
  <c r="FO18" i="7"/>
  <c r="AJ18" i="7"/>
  <c r="L18" i="7"/>
  <c r="AA18" i="7"/>
  <c r="EK18" i="7"/>
  <c r="EE18" i="7"/>
  <c r="X18" i="7"/>
  <c r="EQ18" i="7"/>
  <c r="DM18" i="7"/>
  <c r="IL18" i="7"/>
  <c r="H18" i="6"/>
  <c r="FF18" i="7"/>
  <c r="DY18" i="7"/>
  <c r="DS18" i="7"/>
  <c r="ET18" i="7"/>
  <c r="EB18" i="7"/>
  <c r="U18" i="7"/>
  <c r="GG18" i="7"/>
  <c r="II18" i="7"/>
  <c r="O18" i="7"/>
  <c r="AP18" i="7"/>
  <c r="FI18" i="7"/>
  <c r="AG18" i="7"/>
  <c r="EW18" i="7"/>
  <c r="BW18" i="7"/>
  <c r="HW18" i="7"/>
  <c r="HH18" i="7"/>
  <c r="DV18" i="7"/>
  <c r="GS18" i="7"/>
  <c r="FX18" i="7"/>
  <c r="GA18" i="7"/>
  <c r="BN18" i="7"/>
  <c r="AD18" i="7"/>
  <c r="DA18" i="7"/>
  <c r="IF18" i="7"/>
  <c r="CI18" i="7"/>
  <c r="F18" i="7"/>
  <c r="DG18" i="7"/>
  <c r="IR18" i="7"/>
  <c r="BH18" i="7"/>
  <c r="GY18" i="7"/>
  <c r="HZ18" i="7"/>
  <c r="EZ18" i="7"/>
  <c r="HT18" i="7"/>
  <c r="FR18" i="7"/>
  <c r="BT18" i="7"/>
  <c r="CF18" i="7"/>
  <c r="BE18" i="7"/>
  <c r="BK18" i="7"/>
  <c r="CL18" i="7"/>
  <c r="HE18" i="7"/>
  <c r="GO18" i="7" l="1"/>
  <c r="FQ18" i="7"/>
  <c r="HS18" i="7"/>
  <c r="BS18" i="7"/>
  <c r="EG18" i="7"/>
  <c r="AC18" i="7"/>
  <c r="IN18" i="7"/>
  <c r="CE18" i="7"/>
  <c r="CN18" i="7"/>
  <c r="HA18" i="7"/>
  <c r="AF18" i="7"/>
  <c r="FZ18" i="7"/>
  <c r="AU18" i="7"/>
  <c r="HG18" i="7"/>
  <c r="FW18" i="7"/>
  <c r="BP18" i="7"/>
  <c r="GL18" i="7"/>
  <c r="HV18" i="7"/>
  <c r="Q18" i="7"/>
  <c r="ED18" i="7"/>
  <c r="CH18" i="7"/>
  <c r="FK18" i="7"/>
  <c r="W18" i="7"/>
  <c r="AI18" i="7"/>
  <c r="GU18" i="7"/>
  <c r="CT18" i="7"/>
  <c r="IK18" i="7"/>
  <c r="IE18" i="7"/>
  <c r="HP18" i="7"/>
  <c r="FN18" i="7"/>
  <c r="HY18" i="7"/>
  <c r="DL18" i="7"/>
  <c r="BA18" i="7"/>
  <c r="AO18" i="7"/>
  <c r="AL18" i="7"/>
  <c r="H18" i="7"/>
  <c r="CQ18" i="7"/>
  <c r="FT18" i="7"/>
  <c r="HJ18" i="7"/>
  <c r="BG18" i="7"/>
  <c r="IQ18" i="7"/>
  <c r="DX18" i="7"/>
  <c r="GI18" i="7"/>
  <c r="IB18" i="7"/>
  <c r="IT18" i="7"/>
  <c r="K18" i="7"/>
  <c r="DU18" i="7"/>
  <c r="DR18" i="7"/>
  <c r="CB18" i="7"/>
  <c r="AX18" i="7"/>
  <c r="Z18" i="7"/>
  <c r="GX18" i="7"/>
  <c r="BD18" i="7"/>
  <c r="EP18" i="7"/>
  <c r="T18" i="7"/>
  <c r="FE18" i="7"/>
  <c r="EA18" i="7"/>
  <c r="E18" i="7"/>
  <c r="FH18" i="7"/>
  <c r="FB18" i="7"/>
  <c r="GR18" i="7"/>
  <c r="GC18" i="7"/>
  <c r="IH18" i="7"/>
  <c r="EM18" i="7"/>
  <c r="HM18" i="7"/>
  <c r="BM18" i="7"/>
  <c r="DF18" i="7"/>
  <c r="EV18" i="7"/>
  <c r="GF18" i="7"/>
  <c r="BY18" i="7"/>
  <c r="DI18" i="7"/>
  <c r="DC18" i="7"/>
  <c r="ES18" i="7"/>
  <c r="HD18" i="7"/>
  <c r="AR18" i="7"/>
  <c r="BJ18" i="7"/>
  <c r="CZ18" i="7"/>
  <c r="CK18" i="7"/>
  <c r="BV18" i="7"/>
  <c r="EY18" i="7"/>
  <c r="CW18" i="7"/>
  <c r="DO18" i="7"/>
  <c r="EJ18" i="7"/>
  <c r="H12" i="11"/>
  <c r="I12" i="11" l="1"/>
  <c r="L4" i="6"/>
  <c r="I11" i="11" l="1"/>
  <c r="C14" i="16" l="1"/>
  <c r="J26" i="16" s="1"/>
  <c r="I37" i="11"/>
  <c r="M15" i="6"/>
  <c r="M53" i="6" s="1"/>
  <c r="N15" i="6" s="1"/>
  <c r="I17" i="6" l="1"/>
  <c r="DS17" i="7" s="1"/>
  <c r="N17" i="6"/>
  <c r="J22" i="16"/>
  <c r="J33" i="16" s="1"/>
  <c r="I15" i="6"/>
  <c r="R15" i="7" s="1"/>
  <c r="C22" i="16"/>
  <c r="N16" i="6"/>
  <c r="I16" i="6"/>
  <c r="DS16" i="7" s="1"/>
  <c r="R14" i="16"/>
  <c r="H26" i="16"/>
  <c r="H22" i="16"/>
  <c r="H33" i="16" s="1"/>
  <c r="F22" i="16"/>
  <c r="F33" i="16" s="1"/>
  <c r="L6" i="6"/>
  <c r="D26" i="16"/>
  <c r="C27" i="16" s="1"/>
  <c r="C19" i="16" s="1"/>
  <c r="H18" i="16" s="1"/>
  <c r="F26" i="16"/>
  <c r="B15" i="7"/>
  <c r="B53" i="7" s="1"/>
  <c r="C16" i="7" s="1"/>
  <c r="N53" i="6" l="1"/>
  <c r="F17" i="7"/>
  <c r="BH17" i="7"/>
  <c r="II17" i="7"/>
  <c r="FX17" i="7"/>
  <c r="HH17" i="7"/>
  <c r="AY17" i="7"/>
  <c r="R17" i="7"/>
  <c r="AM17" i="7"/>
  <c r="FU17" i="7"/>
  <c r="DD17" i="7"/>
  <c r="DJ17" i="7"/>
  <c r="CF17" i="7"/>
  <c r="BK17" i="7"/>
  <c r="GS17" i="7"/>
  <c r="O17" i="7"/>
  <c r="H17" i="6"/>
  <c r="FO17" i="7"/>
  <c r="GG17" i="7"/>
  <c r="HQ17" i="7"/>
  <c r="CX17" i="7"/>
  <c r="CU17" i="7"/>
  <c r="DP17" i="7"/>
  <c r="EK17" i="7"/>
  <c r="DY17" i="7"/>
  <c r="EN17" i="7"/>
  <c r="GY17" i="7"/>
  <c r="BQ17" i="7"/>
  <c r="AD17" i="7"/>
  <c r="CL17" i="7"/>
  <c r="AP17" i="7"/>
  <c r="GP17" i="7"/>
  <c r="HK17" i="7"/>
  <c r="FI17" i="7"/>
  <c r="I17" i="7"/>
  <c r="AG17" i="7"/>
  <c r="IR17" i="7"/>
  <c r="CR17" i="7"/>
  <c r="AV17" i="7"/>
  <c r="IO17" i="7"/>
  <c r="EH17" i="7"/>
  <c r="DG17" i="7"/>
  <c r="BN17" i="7"/>
  <c r="EW17" i="7"/>
  <c r="FC17" i="7"/>
  <c r="HW17" i="7"/>
  <c r="EB17" i="7"/>
  <c r="IL17" i="7"/>
  <c r="EE17" i="7"/>
  <c r="AS17" i="7"/>
  <c r="FR17" i="7"/>
  <c r="ET17" i="7"/>
  <c r="GM17" i="7"/>
  <c r="FF17" i="7"/>
  <c r="F17" i="6"/>
  <c r="AC17" i="7" s="1"/>
  <c r="EZ17" i="7"/>
  <c r="FL17" i="7"/>
  <c r="IF17" i="7"/>
  <c r="EQ17" i="7"/>
  <c r="AJ17" i="7"/>
  <c r="AA17" i="7"/>
  <c r="DM17" i="7"/>
  <c r="HN17" i="7"/>
  <c r="U17" i="7"/>
  <c r="IC17" i="7"/>
  <c r="IU17" i="7"/>
  <c r="CI17" i="7"/>
  <c r="GA17" i="7"/>
  <c r="X17" i="7"/>
  <c r="HE17" i="7"/>
  <c r="GV17" i="7"/>
  <c r="GD17" i="7"/>
  <c r="CC17" i="7"/>
  <c r="BZ17" i="7"/>
  <c r="BT17" i="7"/>
  <c r="BB17" i="7"/>
  <c r="CO17" i="7"/>
  <c r="DV17" i="7"/>
  <c r="GJ17" i="7"/>
  <c r="HB17" i="7"/>
  <c r="L17" i="7"/>
  <c r="HT17" i="7"/>
  <c r="BW17" i="7"/>
  <c r="BE17" i="7"/>
  <c r="DA17" i="7"/>
  <c r="HZ17" i="7"/>
  <c r="IO15" i="7"/>
  <c r="FX15" i="7"/>
  <c r="AA15" i="7"/>
  <c r="BZ16" i="7"/>
  <c r="HK15" i="7"/>
  <c r="AJ16" i="7"/>
  <c r="EZ15" i="7"/>
  <c r="X15" i="7"/>
  <c r="ET15" i="7"/>
  <c r="BE15" i="7"/>
  <c r="BZ15" i="7"/>
  <c r="GA15" i="7"/>
  <c r="EE15" i="7"/>
  <c r="DP15" i="7"/>
  <c r="IF15" i="7"/>
  <c r="U15" i="7"/>
  <c r="FU15" i="7"/>
  <c r="F15" i="7"/>
  <c r="EB15" i="7"/>
  <c r="O15" i="7"/>
  <c r="BQ15" i="7"/>
  <c r="CL15" i="7"/>
  <c r="FL15" i="7"/>
  <c r="DJ15" i="7"/>
  <c r="HE15" i="7"/>
  <c r="AG15" i="7"/>
  <c r="HB15" i="7"/>
  <c r="DM15" i="7"/>
  <c r="FO15" i="7"/>
  <c r="DG15" i="7"/>
  <c r="GG15" i="7"/>
  <c r="FI15" i="7"/>
  <c r="BK15" i="7"/>
  <c r="GS15" i="7"/>
  <c r="CR15" i="7"/>
  <c r="AY15" i="7"/>
  <c r="L15" i="7"/>
  <c r="CO15" i="7"/>
  <c r="I15" i="7"/>
  <c r="DD15" i="7"/>
  <c r="EQ15" i="7"/>
  <c r="GJ15" i="7"/>
  <c r="HN15" i="7"/>
  <c r="IL15" i="7"/>
  <c r="CX15" i="7"/>
  <c r="F15" i="6"/>
  <c r="EP15" i="7" s="1"/>
  <c r="HH15" i="7"/>
  <c r="AP15" i="7"/>
  <c r="CF15" i="7"/>
  <c r="EW15" i="7"/>
  <c r="DY15" i="7"/>
  <c r="FC15" i="7"/>
  <c r="AM15" i="7"/>
  <c r="EK15" i="7"/>
  <c r="CU15" i="7"/>
  <c r="IU15" i="7"/>
  <c r="DV15" i="7"/>
  <c r="EH15" i="7"/>
  <c r="H15" i="6"/>
  <c r="HT15" i="7"/>
  <c r="EN15" i="7"/>
  <c r="AS15" i="7"/>
  <c r="GP15" i="7"/>
  <c r="HW15" i="7"/>
  <c r="BH15" i="7"/>
  <c r="GY15" i="7"/>
  <c r="AJ15" i="7"/>
  <c r="IC15" i="7"/>
  <c r="AV15" i="7"/>
  <c r="IR15" i="7"/>
  <c r="HQ15" i="7"/>
  <c r="CC15" i="7"/>
  <c r="GD15" i="7"/>
  <c r="CI15" i="7"/>
  <c r="DA15" i="7"/>
  <c r="FF15" i="7"/>
  <c r="AD15" i="7"/>
  <c r="BB15" i="7"/>
  <c r="BN15" i="7"/>
  <c r="FR15" i="7"/>
  <c r="II15" i="7"/>
  <c r="GV15" i="7"/>
  <c r="BW15" i="7"/>
  <c r="HZ15" i="7"/>
  <c r="BT15" i="7"/>
  <c r="GM15" i="7"/>
  <c r="DS15" i="7"/>
  <c r="DS53" i="7" s="1"/>
  <c r="FF16" i="7"/>
  <c r="FF53" i="7" s="1"/>
  <c r="HB16" i="7"/>
  <c r="CU16" i="7"/>
  <c r="I16" i="7"/>
  <c r="EQ16" i="7"/>
  <c r="DD16" i="7"/>
  <c r="AA16" i="7"/>
  <c r="HQ16" i="7"/>
  <c r="EE16" i="7"/>
  <c r="C15" i="7"/>
  <c r="J53" i="6"/>
  <c r="C17" i="7"/>
  <c r="DG16" i="7"/>
  <c r="FO16" i="7"/>
  <c r="GV16" i="7"/>
  <c r="H16" i="6"/>
  <c r="IL54" i="7" s="1"/>
  <c r="DM16" i="7"/>
  <c r="DM53" i="7" s="1"/>
  <c r="FI16" i="7"/>
  <c r="HW16" i="7"/>
  <c r="DP16" i="7"/>
  <c r="HE16" i="7"/>
  <c r="FC16" i="7"/>
  <c r="IL16" i="7"/>
  <c r="HZ16" i="7"/>
  <c r="DV16" i="7"/>
  <c r="O16" i="7"/>
  <c r="HN16" i="7"/>
  <c r="DA16" i="7"/>
  <c r="R16" i="7"/>
  <c r="FU16" i="7"/>
  <c r="HT16" i="7"/>
  <c r="IU16" i="7"/>
  <c r="HK16" i="7"/>
  <c r="L16" i="7"/>
  <c r="EZ16" i="7"/>
  <c r="CO16" i="7"/>
  <c r="EB16" i="7"/>
  <c r="AS16" i="7"/>
  <c r="FX16" i="7"/>
  <c r="BH16" i="7"/>
  <c r="IF16" i="7"/>
  <c r="GS16" i="7"/>
  <c r="GY16" i="7"/>
  <c r="EN16" i="7"/>
  <c r="CC16" i="7"/>
  <c r="BT16" i="7"/>
  <c r="BT53" i="7" s="1"/>
  <c r="BE16" i="7"/>
  <c r="BE53" i="7" s="1"/>
  <c r="GA16" i="7"/>
  <c r="CF16" i="7"/>
  <c r="AV16" i="7"/>
  <c r="BQ16" i="7"/>
  <c r="AG16" i="7"/>
  <c r="F16" i="6"/>
  <c r="AI16" i="7" s="1"/>
  <c r="GD16" i="7"/>
  <c r="EH16" i="7"/>
  <c r="GG16" i="7"/>
  <c r="U16" i="7"/>
  <c r="EK16" i="7"/>
  <c r="X16" i="7"/>
  <c r="EW16" i="7"/>
  <c r="IR16" i="7"/>
  <c r="BK16" i="7"/>
  <c r="CL16" i="7"/>
  <c r="AY16" i="7"/>
  <c r="AP16" i="7"/>
  <c r="FL16" i="7"/>
  <c r="GM16" i="7"/>
  <c r="F16" i="7"/>
  <c r="ET16" i="7"/>
  <c r="AM16" i="7"/>
  <c r="BB16" i="7"/>
  <c r="BB53" i="7" s="1"/>
  <c r="IO16" i="7"/>
  <c r="FR16" i="7"/>
  <c r="AD16" i="7"/>
  <c r="CR16" i="7"/>
  <c r="HH16" i="7"/>
  <c r="GJ16" i="7"/>
  <c r="DY16" i="7"/>
  <c r="BW16" i="7"/>
  <c r="CX16" i="7"/>
  <c r="II16" i="7"/>
  <c r="CI16" i="7"/>
  <c r="GP16" i="7"/>
  <c r="IC16" i="7"/>
  <c r="DJ16" i="7"/>
  <c r="BN16" i="7"/>
  <c r="D18" i="16"/>
  <c r="N18" i="16"/>
  <c r="J18" i="16"/>
  <c r="F18" i="16"/>
  <c r="L18" i="16"/>
  <c r="R19" i="16"/>
  <c r="AI17" i="7" l="1"/>
  <c r="GP53" i="7"/>
  <c r="GM53" i="7"/>
  <c r="EH53" i="7"/>
  <c r="FX53" i="7"/>
  <c r="DI17" i="7"/>
  <c r="ED17" i="7"/>
  <c r="GX17" i="7"/>
  <c r="HS17" i="7"/>
  <c r="BG17" i="7"/>
  <c r="EZ53" i="7"/>
  <c r="AA53" i="7"/>
  <c r="FE17" i="7"/>
  <c r="CT17" i="7"/>
  <c r="DO17" i="7"/>
  <c r="AU17" i="7"/>
  <c r="CH17" i="7"/>
  <c r="BJ17" i="7"/>
  <c r="IQ17" i="7"/>
  <c r="BY17" i="7"/>
  <c r="HJ17" i="7"/>
  <c r="IH17" i="7"/>
  <c r="FW17" i="7"/>
  <c r="EA17" i="7"/>
  <c r="N17" i="7"/>
  <c r="ES17" i="7"/>
  <c r="CQ17" i="7"/>
  <c r="EG17" i="7"/>
  <c r="DR17" i="7"/>
  <c r="K17" i="7"/>
  <c r="HG17" i="7"/>
  <c r="W17" i="7"/>
  <c r="FQ17" i="7"/>
  <c r="HY17" i="7"/>
  <c r="EV17" i="7"/>
  <c r="FH17" i="7"/>
  <c r="FR53" i="7"/>
  <c r="AP53" i="7"/>
  <c r="T17" i="7"/>
  <c r="H17" i="7"/>
  <c r="FT17" i="7"/>
  <c r="BA17" i="7"/>
  <c r="IB17" i="7"/>
  <c r="IT17" i="7"/>
  <c r="FB17" i="7"/>
  <c r="DC17" i="7"/>
  <c r="GL17" i="7"/>
  <c r="CE17" i="7"/>
  <c r="FZ17" i="7"/>
  <c r="DL17" i="7"/>
  <c r="FN17" i="7"/>
  <c r="AF17" i="7"/>
  <c r="DU17" i="7"/>
  <c r="CK17" i="7"/>
  <c r="GI17" i="7"/>
  <c r="AX17" i="7"/>
  <c r="GY53" i="7"/>
  <c r="HN53" i="7"/>
  <c r="GV53" i="7"/>
  <c r="DX17" i="7"/>
  <c r="EM17" i="7"/>
  <c r="Z17" i="7"/>
  <c r="GO17" i="7"/>
  <c r="HP17" i="7"/>
  <c r="EY17" i="7"/>
  <c r="HM17" i="7"/>
  <c r="CZ17" i="7"/>
  <c r="HV17" i="7"/>
  <c r="IN17" i="7"/>
  <c r="BM17" i="7"/>
  <c r="IE17" i="7"/>
  <c r="FK17" i="7"/>
  <c r="Q17" i="7"/>
  <c r="GC17" i="7"/>
  <c r="BW53" i="7"/>
  <c r="CR53" i="7"/>
  <c r="CL53" i="7"/>
  <c r="GU17" i="7"/>
  <c r="E17" i="7"/>
  <c r="AL17" i="7"/>
  <c r="BV17" i="7"/>
  <c r="BD17" i="7"/>
  <c r="IK17" i="7"/>
  <c r="BP17" i="7"/>
  <c r="BS17" i="7"/>
  <c r="HD17" i="7"/>
  <c r="AO17" i="7"/>
  <c r="CN17" i="7"/>
  <c r="GF17" i="7"/>
  <c r="HA17" i="7"/>
  <c r="GR17" i="7"/>
  <c r="CW17" i="7"/>
  <c r="AR17" i="7"/>
  <c r="EP17" i="7"/>
  <c r="DF17" i="7"/>
  <c r="EJ17" i="7"/>
  <c r="CB17" i="7"/>
  <c r="HH53" i="7"/>
  <c r="GG53" i="7"/>
  <c r="HQ53" i="7"/>
  <c r="CL54" i="7"/>
  <c r="DJ53" i="7"/>
  <c r="R53" i="7"/>
  <c r="BK53" i="7"/>
  <c r="FU53" i="7"/>
  <c r="FO53" i="7"/>
  <c r="GP54" i="7"/>
  <c r="U53" i="7"/>
  <c r="CC53" i="7"/>
  <c r="GD53" i="7"/>
  <c r="FR54" i="7"/>
  <c r="F53" i="7"/>
  <c r="BH54" i="7"/>
  <c r="HK54" i="7"/>
  <c r="IC54" i="7"/>
  <c r="AU15" i="7"/>
  <c r="GM54" i="7"/>
  <c r="AO15" i="7"/>
  <c r="AY54" i="7"/>
  <c r="I53" i="7"/>
  <c r="HE54" i="7"/>
  <c r="EH54" i="7"/>
  <c r="EY15" i="7"/>
  <c r="AC15" i="7"/>
  <c r="DA53" i="7"/>
  <c r="EQ54" i="7"/>
  <c r="HH54" i="7"/>
  <c r="GR15" i="7"/>
  <c r="AV53" i="7"/>
  <c r="GX15" i="7"/>
  <c r="AR15" i="7"/>
  <c r="Z15" i="7"/>
  <c r="AV54" i="7"/>
  <c r="IR54" i="7"/>
  <c r="CR54" i="7"/>
  <c r="BQ54" i="7"/>
  <c r="R54" i="7"/>
  <c r="CF54" i="7"/>
  <c r="GO15" i="7"/>
  <c r="DF15" i="7"/>
  <c r="AM53" i="7"/>
  <c r="HV15" i="7"/>
  <c r="HY15" i="7"/>
  <c r="L53" i="7"/>
  <c r="DU15" i="7"/>
  <c r="HM15" i="7"/>
  <c r="CK15" i="7"/>
  <c r="IO53" i="7"/>
  <c r="I54" i="7"/>
  <c r="FC54" i="7"/>
  <c r="FL54" i="7"/>
  <c r="CI54" i="7"/>
  <c r="AF15" i="7"/>
  <c r="W15" i="7"/>
  <c r="CT15" i="7"/>
  <c r="CB15" i="7"/>
  <c r="GL15" i="7"/>
  <c r="HD15" i="7"/>
  <c r="II53" i="7"/>
  <c r="ET53" i="7"/>
  <c r="CF53" i="7"/>
  <c r="HK53" i="7"/>
  <c r="DV53" i="7"/>
  <c r="EE53" i="7"/>
  <c r="EQ53" i="7"/>
  <c r="EA16" i="7"/>
  <c r="CI53" i="7"/>
  <c r="EK53" i="7"/>
  <c r="DP53" i="7"/>
  <c r="AJ53" i="7"/>
  <c r="EN53" i="7"/>
  <c r="EZ54" i="7"/>
  <c r="CU53" i="7"/>
  <c r="HB53" i="7"/>
  <c r="BZ53" i="7"/>
  <c r="EJ15" i="7"/>
  <c r="BV15" i="7"/>
  <c r="CW15" i="7"/>
  <c r="DI15" i="7"/>
  <c r="EV15" i="7"/>
  <c r="CH15" i="7"/>
  <c r="GU15" i="7"/>
  <c r="CQ15" i="7"/>
  <c r="HG15" i="7"/>
  <c r="BS15" i="7"/>
  <c r="EW53" i="7"/>
  <c r="FI54" i="7"/>
  <c r="CU54" i="7"/>
  <c r="O54" i="7"/>
  <c r="GV54" i="7"/>
  <c r="DG54" i="7"/>
  <c r="BZ54" i="7"/>
  <c r="EK54" i="7"/>
  <c r="FX54" i="7"/>
  <c r="N15" i="7"/>
  <c r="DL15" i="7"/>
  <c r="FQ15" i="7"/>
  <c r="AX15" i="7"/>
  <c r="AL15" i="7"/>
  <c r="BD15" i="7"/>
  <c r="IH15" i="7"/>
  <c r="FW15" i="7"/>
  <c r="AI15" i="7"/>
  <c r="FE15" i="7"/>
  <c r="BY15" i="7"/>
  <c r="EA15" i="7"/>
  <c r="EG15" i="7"/>
  <c r="HP15" i="7"/>
  <c r="FZ15" i="7"/>
  <c r="DC15" i="7"/>
  <c r="DO15" i="7"/>
  <c r="CE15" i="7"/>
  <c r="DR15" i="7"/>
  <c r="IT15" i="7"/>
  <c r="EM15" i="7"/>
  <c r="GJ53" i="7"/>
  <c r="IR53" i="7"/>
  <c r="IF53" i="7"/>
  <c r="EB53" i="7"/>
  <c r="DG53" i="7"/>
  <c r="IE15" i="7"/>
  <c r="ED15" i="7"/>
  <c r="BP15" i="7"/>
  <c r="GC15" i="7"/>
  <c r="IN15" i="7"/>
  <c r="FN15" i="7"/>
  <c r="T15" i="7"/>
  <c r="K15" i="7"/>
  <c r="BM15" i="7"/>
  <c r="IK15" i="7"/>
  <c r="DX15" i="7"/>
  <c r="AG53" i="7"/>
  <c r="CO53" i="7"/>
  <c r="EN54" i="7"/>
  <c r="HW54" i="7"/>
  <c r="BT54" i="7"/>
  <c r="L54" i="7"/>
  <c r="EB54" i="7"/>
  <c r="EE54" i="7"/>
  <c r="DA54" i="7"/>
  <c r="GJ54" i="7"/>
  <c r="IF54" i="7"/>
  <c r="BB54" i="7"/>
  <c r="II54" i="7"/>
  <c r="CZ15" i="7"/>
  <c r="E15" i="7"/>
  <c r="FB15" i="7"/>
  <c r="FH15" i="7"/>
  <c r="FT15" i="7"/>
  <c r="GF15" i="7"/>
  <c r="BJ15" i="7"/>
  <c r="H15" i="7"/>
  <c r="IQ15" i="7"/>
  <c r="HJ15" i="7"/>
  <c r="HS15" i="7"/>
  <c r="ES15" i="7"/>
  <c r="GI15" i="7"/>
  <c r="BA15" i="7"/>
  <c r="BG15" i="7"/>
  <c r="IB15" i="7"/>
  <c r="CN15" i="7"/>
  <c r="HA15" i="7"/>
  <c r="Q15" i="7"/>
  <c r="FK15" i="7"/>
  <c r="BN53" i="7"/>
  <c r="DY53" i="7"/>
  <c r="FL53" i="7"/>
  <c r="GS53" i="7"/>
  <c r="AS53" i="7"/>
  <c r="AD53" i="7"/>
  <c r="BH53" i="7"/>
  <c r="HE53" i="7"/>
  <c r="O53" i="7"/>
  <c r="DD53" i="7"/>
  <c r="DC16" i="7"/>
  <c r="X53" i="7"/>
  <c r="BQ53" i="7"/>
  <c r="HT53" i="7"/>
  <c r="IL53" i="7"/>
  <c r="HW53" i="7"/>
  <c r="ES16" i="7"/>
  <c r="FC53" i="7"/>
  <c r="FI53" i="7"/>
  <c r="HY16" i="7"/>
  <c r="IC53" i="7"/>
  <c r="CX53" i="7"/>
  <c r="AY53" i="7"/>
  <c r="GA53" i="7"/>
  <c r="IU53" i="7"/>
  <c r="HZ53" i="7"/>
  <c r="FH16" i="7"/>
  <c r="AU16" i="7"/>
  <c r="AU53" i="7" s="1"/>
  <c r="GR16" i="7"/>
  <c r="HG16" i="7"/>
  <c r="CK16" i="7"/>
  <c r="GL16" i="7"/>
  <c r="P18" i="16"/>
  <c r="BA16" i="7"/>
  <c r="AC16" i="7"/>
  <c r="DR16" i="7"/>
  <c r="AF16" i="7"/>
  <c r="CH16" i="7"/>
  <c r="BS16" i="7"/>
  <c r="DM54" i="7"/>
  <c r="AS54" i="7"/>
  <c r="GY54" i="7"/>
  <c r="DD54" i="7"/>
  <c r="BN54" i="7"/>
  <c r="FU54" i="7"/>
  <c r="GS54" i="7"/>
  <c r="FF54" i="7"/>
  <c r="U54" i="7"/>
  <c r="DY54" i="7"/>
  <c r="ET54" i="7"/>
  <c r="GA54" i="7"/>
  <c r="BW54" i="7"/>
  <c r="BK54" i="7"/>
  <c r="FO54" i="7"/>
  <c r="BE54" i="7"/>
  <c r="HT54" i="7"/>
  <c r="AD54" i="7"/>
  <c r="AJ54" i="7"/>
  <c r="AP54" i="7"/>
  <c r="DV54" i="7"/>
  <c r="F54" i="7"/>
  <c r="HZ54" i="7"/>
  <c r="AM54" i="7"/>
  <c r="EW54" i="7"/>
  <c r="IU54" i="7"/>
  <c r="GG54" i="7"/>
  <c r="AG54" i="7"/>
  <c r="DS54" i="7"/>
  <c r="DP54" i="7"/>
  <c r="CX54" i="7"/>
  <c r="GD54" i="7"/>
  <c r="CC54" i="7"/>
  <c r="X54" i="7"/>
  <c r="CO54" i="7"/>
  <c r="HQ54" i="7"/>
  <c r="HN54" i="7"/>
  <c r="IO54" i="7"/>
  <c r="DJ54" i="7"/>
  <c r="AA54" i="7"/>
  <c r="HB54" i="7"/>
  <c r="HV16" i="7"/>
  <c r="CN16" i="7"/>
  <c r="DL16" i="7"/>
  <c r="DX16" i="7"/>
  <c r="BP16" i="7"/>
  <c r="T16" i="7"/>
  <c r="EG16" i="7"/>
  <c r="IN16" i="7"/>
  <c r="AR16" i="7"/>
  <c r="ED16" i="7"/>
  <c r="CT16" i="7"/>
  <c r="CE16" i="7"/>
  <c r="CE53" i="7" s="1"/>
  <c r="CE57" i="7" s="1"/>
  <c r="HA16" i="7"/>
  <c r="DI16" i="7"/>
  <c r="EP16" i="7"/>
  <c r="CQ16" i="7"/>
  <c r="HM16" i="7"/>
  <c r="FQ16" i="7"/>
  <c r="GI16" i="7"/>
  <c r="GC16" i="7"/>
  <c r="BD16" i="7"/>
  <c r="DO16" i="7"/>
  <c r="CW16" i="7"/>
  <c r="FZ16" i="7"/>
  <c r="Z16" i="7"/>
  <c r="DU16" i="7"/>
  <c r="CZ16" i="7"/>
  <c r="HS16" i="7"/>
  <c r="GX16" i="7"/>
  <c r="IT16" i="7"/>
  <c r="EV16" i="7"/>
  <c r="HJ16" i="7"/>
  <c r="F53" i="6"/>
  <c r="FB16" i="7"/>
  <c r="IB16" i="7"/>
  <c r="FW16" i="7"/>
  <c r="CB16" i="7"/>
  <c r="GO16" i="7"/>
  <c r="IH16" i="7"/>
  <c r="FE16" i="7"/>
  <c r="BY16" i="7"/>
  <c r="BM16" i="7"/>
  <c r="AL16" i="7"/>
  <c r="EJ16" i="7"/>
  <c r="BG16" i="7"/>
  <c r="BJ16" i="7"/>
  <c r="AO16" i="7"/>
  <c r="Q16" i="7"/>
  <c r="AX16" i="7"/>
  <c r="EY16" i="7"/>
  <c r="FK16" i="7"/>
  <c r="GU16" i="7"/>
  <c r="N16" i="7"/>
  <c r="H16" i="7"/>
  <c r="FN16" i="7"/>
  <c r="FT16" i="7"/>
  <c r="HD16" i="7"/>
  <c r="GF16" i="7"/>
  <c r="DF16" i="7"/>
  <c r="BV16" i="7"/>
  <c r="K16" i="7"/>
  <c r="IQ16" i="7"/>
  <c r="E16" i="7"/>
  <c r="W16" i="7"/>
  <c r="EM16" i="7"/>
  <c r="IK16" i="7"/>
  <c r="IE16" i="7"/>
  <c r="HP16" i="7"/>
  <c r="HP53" i="7" s="1"/>
  <c r="HP57" i="7" s="1"/>
  <c r="AI53" i="7" l="1"/>
  <c r="ED53" i="7"/>
  <c r="ED57" i="7" s="1"/>
  <c r="IT53" i="7"/>
  <c r="IT57" i="7" s="1"/>
  <c r="EA53" i="7"/>
  <c r="EA57" i="7" s="1"/>
  <c r="GF53" i="7"/>
  <c r="GF58" i="7" s="1"/>
  <c r="CT53" i="7"/>
  <c r="CT57" i="7" s="1"/>
  <c r="FE53" i="7"/>
  <c r="FE57" i="7" s="1"/>
  <c r="AL53" i="7"/>
  <c r="AL58" i="7" s="1"/>
  <c r="EG53" i="7"/>
  <c r="EG58" i="7" s="1"/>
  <c r="GC53" i="7"/>
  <c r="GC57" i="7" s="1"/>
  <c r="EP53" i="7"/>
  <c r="EP57" i="7" s="1"/>
  <c r="CK53" i="7"/>
  <c r="CK58" i="7" s="1"/>
  <c r="AF53" i="7"/>
  <c r="AF57" i="7" s="1"/>
  <c r="IK53" i="7"/>
  <c r="IK58" i="7" s="1"/>
  <c r="I59" i="7"/>
  <c r="L59" i="7" s="1"/>
  <c r="O59" i="7" s="1"/>
  <c r="R59" i="7" s="1"/>
  <c r="U59" i="7" s="1"/>
  <c r="X59" i="7" s="1"/>
  <c r="AA59" i="7" s="1"/>
  <c r="AD59" i="7" s="1"/>
  <c r="AG59" i="7" s="1"/>
  <c r="AJ59" i="7" s="1"/>
  <c r="AM59" i="7" s="1"/>
  <c r="AP59" i="7" s="1"/>
  <c r="AS59" i="7" s="1"/>
  <c r="AV59" i="7" s="1"/>
  <c r="AY59" i="7" s="1"/>
  <c r="BB59" i="7" s="1"/>
  <c r="BE59" i="7" s="1"/>
  <c r="BH59" i="7" s="1"/>
  <c r="BK59" i="7" s="1"/>
  <c r="BN59" i="7" s="1"/>
  <c r="BQ59" i="7" s="1"/>
  <c r="BT59" i="7" s="1"/>
  <c r="BW59" i="7" s="1"/>
  <c r="BZ59" i="7" s="1"/>
  <c r="CC59" i="7" s="1"/>
  <c r="CF59" i="7" s="1"/>
  <c r="CI59" i="7" s="1"/>
  <c r="CL59" i="7" s="1"/>
  <c r="CO59" i="7" s="1"/>
  <c r="CR59" i="7" s="1"/>
  <c r="CU59" i="7" s="1"/>
  <c r="CX59" i="7" s="1"/>
  <c r="DA59" i="7" s="1"/>
  <c r="DD59" i="7" s="1"/>
  <c r="DG59" i="7" s="1"/>
  <c r="DJ59" i="7" s="1"/>
  <c r="DM59" i="7" s="1"/>
  <c r="DP59" i="7" s="1"/>
  <c r="DS59" i="7" s="1"/>
  <c r="DV59" i="7" s="1"/>
  <c r="DY59" i="7" s="1"/>
  <c r="EB59" i="7" s="1"/>
  <c r="EE59" i="7" s="1"/>
  <c r="EH59" i="7" s="1"/>
  <c r="EK59" i="7" s="1"/>
  <c r="EN59" i="7" s="1"/>
  <c r="EQ59" i="7" s="1"/>
  <c r="ET59" i="7" s="1"/>
  <c r="EW59" i="7" s="1"/>
  <c r="EZ59" i="7" s="1"/>
  <c r="FC59" i="7" s="1"/>
  <c r="FF59" i="7" s="1"/>
  <c r="FI59" i="7" s="1"/>
  <c r="FL59" i="7" s="1"/>
  <c r="FO59" i="7" s="1"/>
  <c r="FR59" i="7" s="1"/>
  <c r="FU59" i="7" s="1"/>
  <c r="FX59" i="7" s="1"/>
  <c r="GA59" i="7" s="1"/>
  <c r="GD59" i="7" s="1"/>
  <c r="GG59" i="7" s="1"/>
  <c r="GJ59" i="7" s="1"/>
  <c r="GM59" i="7" s="1"/>
  <c r="GP59" i="7" s="1"/>
  <c r="GS59" i="7" s="1"/>
  <c r="GV59" i="7" s="1"/>
  <c r="GY59" i="7" s="1"/>
  <c r="HB59" i="7" s="1"/>
  <c r="HE59" i="7" s="1"/>
  <c r="HH59" i="7" s="1"/>
  <c r="HK59" i="7" s="1"/>
  <c r="HN59" i="7" s="1"/>
  <c r="HQ59" i="7" s="1"/>
  <c r="HT59" i="7" s="1"/>
  <c r="HW59" i="7" s="1"/>
  <c r="HZ59" i="7" s="1"/>
  <c r="IC59" i="7" s="1"/>
  <c r="IF59" i="7" s="1"/>
  <c r="II59" i="7" s="1"/>
  <c r="IL59" i="7" s="1"/>
  <c r="IO59" i="7" s="1"/>
  <c r="IR59" i="7" s="1"/>
  <c r="IU59" i="7" s="1"/>
  <c r="HD53" i="7"/>
  <c r="HD58" i="7" s="1"/>
  <c r="GX53" i="7"/>
  <c r="GX58" i="7" s="1"/>
  <c r="HM53" i="7"/>
  <c r="HM57" i="7" s="1"/>
  <c r="HV53" i="7"/>
  <c r="HV58" i="7" s="1"/>
  <c r="AO53" i="7"/>
  <c r="AO57" i="7" s="1"/>
  <c r="T53" i="7"/>
  <c r="T57" i="7" s="1"/>
  <c r="EJ53" i="7"/>
  <c r="EJ57" i="7" s="1"/>
  <c r="AR53" i="7"/>
  <c r="AR58" i="7" s="1"/>
  <c r="EY53" i="7"/>
  <c r="EY58" i="7" s="1"/>
  <c r="BJ53" i="7"/>
  <c r="BJ57" i="7" s="1"/>
  <c r="GO53" i="7"/>
  <c r="GO57" i="7" s="1"/>
  <c r="FB53" i="7"/>
  <c r="FB57" i="7" s="1"/>
  <c r="DO53" i="7"/>
  <c r="DO58" i="7" s="1"/>
  <c r="DI53" i="7"/>
  <c r="DI57" i="7" s="1"/>
  <c r="DC53" i="7"/>
  <c r="DC57" i="7" s="1"/>
  <c r="GR53" i="7"/>
  <c r="GR57" i="7" s="1"/>
  <c r="CB53" i="7"/>
  <c r="CB58" i="7" s="1"/>
  <c r="Z53" i="7"/>
  <c r="Z57" i="7" s="1"/>
  <c r="GL53" i="7"/>
  <c r="GL58" i="7" s="1"/>
  <c r="DF53" i="7"/>
  <c r="DF58" i="7" s="1"/>
  <c r="AC53" i="7"/>
  <c r="AC57" i="7" s="1"/>
  <c r="BY53" i="7"/>
  <c r="BY58" i="7" s="1"/>
  <c r="AU58" i="7"/>
  <c r="BM53" i="7"/>
  <c r="BM57" i="7" s="1"/>
  <c r="DU53" i="7"/>
  <c r="DU57" i="7" s="1"/>
  <c r="BA53" i="7"/>
  <c r="BA58" i="7" s="1"/>
  <c r="CT58" i="7"/>
  <c r="BP53" i="7"/>
  <c r="BP58" i="7" s="1"/>
  <c r="AI58" i="7"/>
  <c r="W53" i="7"/>
  <c r="W58" i="7" s="1"/>
  <c r="BV53" i="7"/>
  <c r="BV57" i="7" s="1"/>
  <c r="FT53" i="7"/>
  <c r="FT58" i="7" s="1"/>
  <c r="FZ53" i="7"/>
  <c r="FZ57" i="7" s="1"/>
  <c r="IN53" i="7"/>
  <c r="IN58" i="7" s="1"/>
  <c r="DR53" i="7"/>
  <c r="DR58" i="7" s="1"/>
  <c r="HY53" i="7"/>
  <c r="HY57" i="7" s="1"/>
  <c r="CW53" i="7"/>
  <c r="CW57" i="7" s="1"/>
  <c r="Q53" i="7"/>
  <c r="FW53" i="7"/>
  <c r="FW58" i="7" s="1"/>
  <c r="HS53" i="7"/>
  <c r="HS58" i="7" s="1"/>
  <c r="CQ53" i="7"/>
  <c r="CQ57" i="7" s="1"/>
  <c r="DX53" i="7"/>
  <c r="DX57" i="7" s="1"/>
  <c r="FH53" i="7"/>
  <c r="FH57" i="7" s="1"/>
  <c r="HG53" i="7"/>
  <c r="HG57" i="7" s="1"/>
  <c r="E53" i="7"/>
  <c r="E57" i="7" s="1"/>
  <c r="FN53" i="7"/>
  <c r="FN58" i="7" s="1"/>
  <c r="GU53" i="7"/>
  <c r="GU58" i="7" s="1"/>
  <c r="HJ53" i="7"/>
  <c r="HJ57" i="7" s="1"/>
  <c r="EM53" i="7"/>
  <c r="EM58" i="7" s="1"/>
  <c r="N53" i="7"/>
  <c r="N57" i="7" s="1"/>
  <c r="AX53" i="7"/>
  <c r="AX57" i="7" s="1"/>
  <c r="BG53" i="7"/>
  <c r="BG57" i="7" s="1"/>
  <c r="HA53" i="7"/>
  <c r="HA57" i="7" s="1"/>
  <c r="H53" i="7"/>
  <c r="J53" i="7" s="1"/>
  <c r="FQ53" i="7"/>
  <c r="FQ57" i="7" s="1"/>
  <c r="CN53" i="7"/>
  <c r="CN57" i="7" s="1"/>
  <c r="CH53" i="7"/>
  <c r="CH58" i="7" s="1"/>
  <c r="K53" i="7"/>
  <c r="K58" i="7" s="1"/>
  <c r="BD53" i="7"/>
  <c r="BD57" i="7" s="1"/>
  <c r="ES53" i="7"/>
  <c r="ES57" i="7" s="1"/>
  <c r="IQ53" i="7"/>
  <c r="IQ58" i="7" s="1"/>
  <c r="IE53" i="7"/>
  <c r="IE57" i="7" s="1"/>
  <c r="FK53" i="7"/>
  <c r="FK57" i="7" s="1"/>
  <c r="IH53" i="7"/>
  <c r="IH57" i="7" s="1"/>
  <c r="IB53" i="7"/>
  <c r="IB57" i="7" s="1"/>
  <c r="EV53" i="7"/>
  <c r="EV58" i="7" s="1"/>
  <c r="CZ53" i="7"/>
  <c r="CZ57" i="7" s="1"/>
  <c r="GI53" i="7"/>
  <c r="GI58" i="7" s="1"/>
  <c r="DL53" i="7"/>
  <c r="DL57" i="7" s="1"/>
  <c r="BS53" i="7"/>
  <c r="BS57" i="7" s="1"/>
  <c r="C54" i="7"/>
  <c r="HP58" i="7"/>
  <c r="AU57" i="7"/>
  <c r="CE58" i="7"/>
  <c r="ED58" i="7"/>
  <c r="AI57" i="7"/>
  <c r="Q57" i="7" l="1"/>
  <c r="S53" i="7"/>
  <c r="GF57" i="7"/>
  <c r="EA58" i="7"/>
  <c r="CK57" i="7"/>
  <c r="AL57" i="7"/>
  <c r="IT58" i="7"/>
  <c r="EP58" i="7"/>
  <c r="FE58" i="7"/>
  <c r="GC58" i="7"/>
  <c r="EG57" i="7"/>
  <c r="AF58" i="7"/>
  <c r="IK57" i="7"/>
  <c r="G53" i="7"/>
  <c r="J59" i="7" s="1"/>
  <c r="HM58" i="7"/>
  <c r="Z58" i="7"/>
  <c r="BA57" i="7"/>
  <c r="HV57" i="7"/>
  <c r="DX58" i="7"/>
  <c r="DC58" i="7"/>
  <c r="AR57" i="7"/>
  <c r="GO58" i="7"/>
  <c r="HD57" i="7"/>
  <c r="EV57" i="7"/>
  <c r="GX57" i="7"/>
  <c r="CB57" i="7"/>
  <c r="EY57" i="7"/>
  <c r="FB58" i="7"/>
  <c r="DO57" i="7"/>
  <c r="GR58" i="7"/>
  <c r="HY58" i="7"/>
  <c r="BP57" i="7"/>
  <c r="T58" i="7"/>
  <c r="FT57" i="7"/>
  <c r="AO58" i="7"/>
  <c r="DL58" i="7"/>
  <c r="FH58" i="7"/>
  <c r="DI58" i="7"/>
  <c r="FZ58" i="7"/>
  <c r="W57" i="7"/>
  <c r="EJ58" i="7"/>
  <c r="DF57" i="7"/>
  <c r="Q58" i="7"/>
  <c r="BJ58" i="7"/>
  <c r="DU58" i="7"/>
  <c r="AC58" i="7"/>
  <c r="HA58" i="7"/>
  <c r="FN57" i="7"/>
  <c r="M53" i="7"/>
  <c r="FW57" i="7"/>
  <c r="GL57" i="7"/>
  <c r="P53" i="7"/>
  <c r="BV58" i="7"/>
  <c r="DR57" i="7"/>
  <c r="HS57" i="7"/>
  <c r="ES58" i="7"/>
  <c r="N58" i="7"/>
  <c r="CN58" i="7"/>
  <c r="GU57" i="7"/>
  <c r="BS58" i="7"/>
  <c r="BY57" i="7"/>
  <c r="IN57" i="7"/>
  <c r="BM58" i="7"/>
  <c r="FQ58" i="7"/>
  <c r="IH58" i="7"/>
  <c r="EM57" i="7"/>
  <c r="IB58" i="7"/>
  <c r="GI57" i="7"/>
  <c r="CW58" i="7"/>
  <c r="BD58" i="7"/>
  <c r="HJ58" i="7"/>
  <c r="IE58" i="7"/>
  <c r="IQ57" i="7"/>
  <c r="BG58" i="7"/>
  <c r="E58" i="7"/>
  <c r="HG58" i="7"/>
  <c r="CQ58" i="7"/>
  <c r="H59" i="7"/>
  <c r="K59" i="7" s="1"/>
  <c r="N59" i="7" s="1"/>
  <c r="Q59" i="7" s="1"/>
  <c r="T59" i="7" s="1"/>
  <c r="W59" i="7" s="1"/>
  <c r="Z59" i="7" s="1"/>
  <c r="AC59" i="7" s="1"/>
  <c r="AF59" i="7" s="1"/>
  <c r="AI59" i="7" s="1"/>
  <c r="AL59" i="7" s="1"/>
  <c r="AO59" i="7" s="1"/>
  <c r="AR59" i="7" s="1"/>
  <c r="AU59" i="7" s="1"/>
  <c r="AX59" i="7" s="1"/>
  <c r="BA59" i="7" s="1"/>
  <c r="BD59" i="7" s="1"/>
  <c r="BG59" i="7" s="1"/>
  <c r="BJ59" i="7" s="1"/>
  <c r="BM59" i="7" s="1"/>
  <c r="BP59" i="7" s="1"/>
  <c r="BS59" i="7" s="1"/>
  <c r="BV59" i="7" s="1"/>
  <c r="BY59" i="7" s="1"/>
  <c r="CB59" i="7" s="1"/>
  <c r="CE59" i="7" s="1"/>
  <c r="CH59" i="7" s="1"/>
  <c r="CK59" i="7" s="1"/>
  <c r="CN59" i="7" s="1"/>
  <c r="CQ59" i="7" s="1"/>
  <c r="CT59" i="7" s="1"/>
  <c r="CW59" i="7" s="1"/>
  <c r="CZ59" i="7" s="1"/>
  <c r="DC59" i="7" s="1"/>
  <c r="DF59" i="7" s="1"/>
  <c r="DI59" i="7" s="1"/>
  <c r="DL59" i="7" s="1"/>
  <c r="DO59" i="7" s="1"/>
  <c r="DR59" i="7" s="1"/>
  <c r="DU59" i="7" s="1"/>
  <c r="DX59" i="7" s="1"/>
  <c r="EA59" i="7" s="1"/>
  <c r="ED59" i="7" s="1"/>
  <c r="EG59" i="7" s="1"/>
  <c r="EJ59" i="7" s="1"/>
  <c r="EM59" i="7" s="1"/>
  <c r="EP59" i="7" s="1"/>
  <c r="ES59" i="7" s="1"/>
  <c r="EV59" i="7" s="1"/>
  <c r="EY59" i="7" s="1"/>
  <c r="FB59" i="7" s="1"/>
  <c r="FE59" i="7" s="1"/>
  <c r="FH59" i="7" s="1"/>
  <c r="FK59" i="7" s="1"/>
  <c r="FN59" i="7" s="1"/>
  <c r="FQ59" i="7" s="1"/>
  <c r="FT59" i="7" s="1"/>
  <c r="FW59" i="7" s="1"/>
  <c r="FZ59" i="7" s="1"/>
  <c r="GC59" i="7" s="1"/>
  <c r="GF59" i="7" s="1"/>
  <c r="GI59" i="7" s="1"/>
  <c r="GL59" i="7" s="1"/>
  <c r="GO59" i="7" s="1"/>
  <c r="GR59" i="7" s="1"/>
  <c r="GU59" i="7" s="1"/>
  <c r="GX59" i="7" s="1"/>
  <c r="HA59" i="7" s="1"/>
  <c r="HD59" i="7" s="1"/>
  <c r="HG59" i="7" s="1"/>
  <c r="HJ59" i="7" s="1"/>
  <c r="HM59" i="7" s="1"/>
  <c r="HP59" i="7" s="1"/>
  <c r="HS59" i="7" s="1"/>
  <c r="HV59" i="7" s="1"/>
  <c r="HY59" i="7" s="1"/>
  <c r="IB59" i="7" s="1"/>
  <c r="IE59" i="7" s="1"/>
  <c r="IH59" i="7" s="1"/>
  <c r="IK59" i="7" s="1"/>
  <c r="IN59" i="7" s="1"/>
  <c r="IQ59" i="7" s="1"/>
  <c r="IT59" i="7" s="1"/>
  <c r="K57" i="7"/>
  <c r="AX58" i="7"/>
  <c r="CH57" i="7"/>
  <c r="FK58" i="7"/>
  <c r="H57" i="7"/>
  <c r="CZ58" i="7"/>
  <c r="H58" i="7"/>
  <c r="C15" i="16"/>
  <c r="R15" i="16" s="1"/>
  <c r="D22" i="16"/>
  <c r="D33" i="16" s="1"/>
  <c r="P33" i="16" s="1"/>
  <c r="C57" i="7" l="1"/>
  <c r="M59" i="7"/>
  <c r="P59" i="7" s="1"/>
  <c r="S59" i="7" s="1"/>
  <c r="V59" i="7" s="1"/>
  <c r="Y59" i="7" s="1"/>
  <c r="AB59" i="7" s="1"/>
  <c r="AE59" i="7" s="1"/>
  <c r="AH59" i="7" s="1"/>
  <c r="AK59" i="7" s="1"/>
  <c r="AN59" i="7" s="1"/>
  <c r="AQ59" i="7" s="1"/>
  <c r="AT59" i="7" s="1"/>
  <c r="AW59" i="7" s="1"/>
  <c r="AZ59" i="7" s="1"/>
  <c r="BC59" i="7" s="1"/>
  <c r="BF59" i="7" s="1"/>
  <c r="BI59" i="7" s="1"/>
  <c r="BL59" i="7" s="1"/>
  <c r="BO59" i="7" s="1"/>
  <c r="BR59" i="7" s="1"/>
  <c r="BU59" i="7" s="1"/>
  <c r="BX59" i="7" s="1"/>
  <c r="CA59" i="7" s="1"/>
  <c r="CD59" i="7" s="1"/>
  <c r="CG59" i="7" s="1"/>
  <c r="CJ59" i="7" s="1"/>
  <c r="CM59" i="7" s="1"/>
  <c r="CP59" i="7" s="1"/>
  <c r="CS59" i="7" s="1"/>
  <c r="CV59" i="7" s="1"/>
  <c r="CY59" i="7" s="1"/>
  <c r="DB59" i="7" s="1"/>
  <c r="DE59" i="7" s="1"/>
  <c r="DH59" i="7" s="1"/>
  <c r="DK59" i="7" s="1"/>
  <c r="DN59" i="7" s="1"/>
  <c r="DQ59" i="7" s="1"/>
  <c r="DT59" i="7" s="1"/>
  <c r="DW59" i="7" s="1"/>
  <c r="DZ59" i="7" s="1"/>
  <c r="EC59" i="7" s="1"/>
  <c r="EF59" i="7" s="1"/>
  <c r="EI59" i="7" s="1"/>
  <c r="EL59" i="7" s="1"/>
  <c r="EO59" i="7" s="1"/>
  <c r="ER59" i="7" s="1"/>
  <c r="EU59" i="7" s="1"/>
  <c r="EX59" i="7" s="1"/>
  <c r="FA59" i="7" s="1"/>
  <c r="FD59" i="7" s="1"/>
  <c r="FG59" i="7" s="1"/>
  <c r="FJ59" i="7" s="1"/>
  <c r="FM59" i="7" s="1"/>
  <c r="FP59" i="7" s="1"/>
  <c r="FS59" i="7" s="1"/>
  <c r="FV59" i="7" s="1"/>
  <c r="FY59" i="7" s="1"/>
  <c r="GB59" i="7" s="1"/>
  <c r="GE59" i="7" s="1"/>
  <c r="GH59" i="7" s="1"/>
  <c r="GK59" i="7" s="1"/>
  <c r="GN59" i="7" s="1"/>
  <c r="GQ59" i="7" s="1"/>
  <c r="GT59" i="7" s="1"/>
  <c r="GW59" i="7" s="1"/>
  <c r="GZ59" i="7" s="1"/>
  <c r="HC59" i="7" s="1"/>
  <c r="HF59" i="7" s="1"/>
  <c r="HI59" i="7" s="1"/>
  <c r="HL59" i="7" s="1"/>
  <c r="HO59" i="7" s="1"/>
  <c r="HR59" i="7" s="1"/>
  <c r="HU59" i="7" s="1"/>
  <c r="HX59" i="7" s="1"/>
  <c r="IA59" i="7" s="1"/>
  <c r="ID59" i="7" s="1"/>
  <c r="IG59" i="7" s="1"/>
  <c r="IJ59" i="7" s="1"/>
  <c r="IM59" i="7" s="1"/>
  <c r="IP59" i="7" s="1"/>
  <c r="IS59" i="7" s="1"/>
  <c r="IV59" i="7" s="1"/>
  <c r="C58" i="7"/>
  <c r="B59" i="7" s="1"/>
  <c r="F14" i="16"/>
  <c r="F32" i="16" s="1"/>
  <c r="C28" i="16"/>
  <c r="H14" i="16"/>
  <c r="H32" i="16" s="1"/>
  <c r="L14" i="16"/>
  <c r="P22" i="16"/>
  <c r="D14" i="16"/>
  <c r="J14" i="16"/>
  <c r="J31" i="16" s="1"/>
  <c r="N14" i="16"/>
  <c r="F31" i="16" l="1"/>
  <c r="G35" i="16" s="1"/>
  <c r="H31" i="16"/>
  <c r="I35" i="16" s="1"/>
  <c r="D32" i="16"/>
  <c r="P24" i="16" s="1"/>
  <c r="D31" i="16"/>
  <c r="J32" i="16"/>
  <c r="K35" i="16"/>
  <c r="L32" i="16"/>
  <c r="L31" i="16"/>
  <c r="M35" i="16" s="1"/>
  <c r="P14" i="16"/>
  <c r="N31" i="16"/>
  <c r="N32" i="16"/>
  <c r="P32" i="16" l="1"/>
  <c r="E35" i="16"/>
  <c r="E36" i="16" s="1"/>
  <c r="G36" i="16" s="1"/>
  <c r="I36" i="16" s="1"/>
  <c r="K36" i="16" s="1"/>
  <c r="M36" i="16" s="1"/>
  <c r="D34" i="16"/>
  <c r="P31" i="16"/>
  <c r="O35" i="16"/>
  <c r="O36" i="16" l="1"/>
  <c r="P26" i="16"/>
  <c r="R30" i="16" s="1"/>
  <c r="P35" i="16" s="1"/>
  <c r="F34" i="16"/>
  <c r="H34" i="16" s="1"/>
  <c r="J34" i="16" s="1"/>
  <c r="L34" i="16" s="1"/>
  <c r="N34" i="16" s="1"/>
</calcChain>
</file>

<file path=xl/sharedStrings.xml><?xml version="1.0" encoding="utf-8"?>
<sst xmlns="http://schemas.openxmlformats.org/spreadsheetml/2006/main" count="1042" uniqueCount="330">
  <si>
    <t>CONTRATANTE:</t>
  </si>
  <si>
    <t>LOCAL:</t>
  </si>
  <si>
    <t>DATA BASE:</t>
  </si>
  <si>
    <t>MACRO ITEM</t>
  </si>
  <si>
    <t>SUB ITEM</t>
  </si>
  <si>
    <t>DISCRIMINAÇÃO DOS SERVIÇOS</t>
  </si>
  <si>
    <t>PREVISTO - ORÇADO</t>
  </si>
  <si>
    <t>REFERÊNCIA</t>
  </si>
  <si>
    <t>UNID</t>
  </si>
  <si>
    <t>QTIDADE</t>
  </si>
  <si>
    <t>UNITÁRIO SEM BDI</t>
  </si>
  <si>
    <t>BDI</t>
  </si>
  <si>
    <t>UNITÁRIO COM BDI</t>
  </si>
  <si>
    <t>PREÇO TOTAL</t>
  </si>
  <si>
    <t>1.1</t>
  </si>
  <si>
    <t>Responsável Técnico</t>
  </si>
  <si>
    <t xml:space="preserve">DRENAGEM PLUVIAL </t>
  </si>
  <si>
    <t>PAVIMENTAÇÂO</t>
  </si>
  <si>
    <t>TOTAL</t>
  </si>
  <si>
    <t>OBSERVAÇÕES</t>
  </si>
  <si>
    <t>PREFEITURA MUNICIPAL DE ARARANGUA</t>
  </si>
  <si>
    <t xml:space="preserve">CONVÊNIO: </t>
  </si>
  <si>
    <t xml:space="preserve">BANCO: </t>
  </si>
  <si>
    <t>REDUTOR SINAPI</t>
  </si>
  <si>
    <t>m²</t>
  </si>
  <si>
    <t>Registro:</t>
  </si>
  <si>
    <t>CPF</t>
  </si>
  <si>
    <t>Data</t>
  </si>
  <si>
    <t xml:space="preserve">Nome: </t>
  </si>
  <si>
    <t>Prefeito</t>
  </si>
  <si>
    <t>_____________________________________________</t>
  </si>
  <si>
    <t>Outras Fontes</t>
  </si>
  <si>
    <t>Física</t>
  </si>
  <si>
    <t>Financeira</t>
  </si>
  <si>
    <t>Inc.</t>
  </si>
  <si>
    <t>Total</t>
  </si>
  <si>
    <t>C.P. Contrapartida</t>
  </si>
  <si>
    <t>C.P. Financeira</t>
  </si>
  <si>
    <t>C.P Financeira</t>
  </si>
  <si>
    <t>Repasse</t>
  </si>
  <si>
    <t>Descrição dos Itens de Investimento</t>
  </si>
  <si>
    <t>ITEM</t>
  </si>
  <si>
    <t>Executora</t>
  </si>
  <si>
    <t>QCI VIGENTE</t>
  </si>
  <si>
    <t>QUADRO DE COMPOSIÇÃO DO INVESTIMENTO</t>
  </si>
  <si>
    <t xml:space="preserve">QCI </t>
  </si>
  <si>
    <t>.</t>
  </si>
  <si>
    <t>C.P. Mínima</t>
  </si>
  <si>
    <t>Auxiliar</t>
  </si>
  <si>
    <t>Programa</t>
  </si>
  <si>
    <t>Localização</t>
  </si>
  <si>
    <t>Total Contratado</t>
  </si>
  <si>
    <t>Empreendimento</t>
  </si>
  <si>
    <t>Logotipo Pref.</t>
  </si>
  <si>
    <t>Prefeitura Municipal de Araranguá</t>
  </si>
  <si>
    <t>Número do Contrato</t>
  </si>
  <si>
    <t>Agente Promotor</t>
  </si>
  <si>
    <t>(%)</t>
  </si>
  <si>
    <t>(R$)</t>
  </si>
  <si>
    <t>Percent.</t>
  </si>
  <si>
    <t>Contrapartida R$</t>
  </si>
  <si>
    <t>Item</t>
  </si>
  <si>
    <t>Mês 84</t>
  </si>
  <si>
    <t>Mês 83</t>
  </si>
  <si>
    <t>Mês 82</t>
  </si>
  <si>
    <t>Mês 81</t>
  </si>
  <si>
    <t>Mês 80</t>
  </si>
  <si>
    <t>Mês 79</t>
  </si>
  <si>
    <t>Mês 78</t>
  </si>
  <si>
    <t>Mês 77</t>
  </si>
  <si>
    <t>Mês 76</t>
  </si>
  <si>
    <t>Mês 75</t>
  </si>
  <si>
    <t>Mês 74</t>
  </si>
  <si>
    <t>Mês 73</t>
  </si>
  <si>
    <t>Mês 72</t>
  </si>
  <si>
    <t>Mês 71</t>
  </si>
  <si>
    <t>Mês 70</t>
  </si>
  <si>
    <t>Mês 69</t>
  </si>
  <si>
    <t>Mês 68</t>
  </si>
  <si>
    <t>Mês 67</t>
  </si>
  <si>
    <t>Mês 66</t>
  </si>
  <si>
    <t>Mês 65</t>
  </si>
  <si>
    <t>Mês 64</t>
  </si>
  <si>
    <t>Mês 63</t>
  </si>
  <si>
    <t>Mês 62</t>
  </si>
  <si>
    <t>Mês 61</t>
  </si>
  <si>
    <t>Mês 60</t>
  </si>
  <si>
    <t>Mês 59</t>
  </si>
  <si>
    <t>Mês 58</t>
  </si>
  <si>
    <t>Mês 57</t>
  </si>
  <si>
    <t>Mês 56</t>
  </si>
  <si>
    <t>Mês 55</t>
  </si>
  <si>
    <t>Mês 54</t>
  </si>
  <si>
    <t>Mês 53</t>
  </si>
  <si>
    <t>Mês 52</t>
  </si>
  <si>
    <t>Mês 51</t>
  </si>
  <si>
    <t>Mês 50</t>
  </si>
  <si>
    <t>Mês 49</t>
  </si>
  <si>
    <t>Mês 48</t>
  </si>
  <si>
    <t>Mês 47</t>
  </si>
  <si>
    <t>Mês 46</t>
  </si>
  <si>
    <t>Mês 45</t>
  </si>
  <si>
    <t>Mês 44</t>
  </si>
  <si>
    <t>Mês 43</t>
  </si>
  <si>
    <t>Mês 42</t>
  </si>
  <si>
    <t>Mês 41</t>
  </si>
  <si>
    <t>Mês 40</t>
  </si>
  <si>
    <t>Mês 39</t>
  </si>
  <si>
    <t>Mês 38</t>
  </si>
  <si>
    <t>Mês 37</t>
  </si>
  <si>
    <t>Mês 36</t>
  </si>
  <si>
    <t>Mês 35</t>
  </si>
  <si>
    <t>Mês 34</t>
  </si>
  <si>
    <t>Mês 33</t>
  </si>
  <si>
    <t>Mês 32</t>
  </si>
  <si>
    <t>Mês 31</t>
  </si>
  <si>
    <t>Mês 30</t>
  </si>
  <si>
    <t>Mês 29</t>
  </si>
  <si>
    <t>Mês 28</t>
  </si>
  <si>
    <t>Mês 27</t>
  </si>
  <si>
    <t>Mês 26</t>
  </si>
  <si>
    <t>Mês 25</t>
  </si>
  <si>
    <t>Mês 24</t>
  </si>
  <si>
    <t>Mês 23</t>
  </si>
  <si>
    <t>Mês 22</t>
  </si>
  <si>
    <t>Mês 21</t>
  </si>
  <si>
    <t>Mês 20</t>
  </si>
  <si>
    <t>Mês 19</t>
  </si>
  <si>
    <t>Mês 18</t>
  </si>
  <si>
    <t>Mês 17</t>
  </si>
  <si>
    <t>Mês 16</t>
  </si>
  <si>
    <t>Mês 15</t>
  </si>
  <si>
    <t>Mês 14</t>
  </si>
  <si>
    <t>Mês 13</t>
  </si>
  <si>
    <t>Mês 12</t>
  </si>
  <si>
    <t>Mês 11</t>
  </si>
  <si>
    <t>Mês 10</t>
  </si>
  <si>
    <t>Mês 09</t>
  </si>
  <si>
    <t>Mês 08</t>
  </si>
  <si>
    <t>Mês 07</t>
  </si>
  <si>
    <t>Mês 06</t>
  </si>
  <si>
    <t>Mês 05</t>
  </si>
  <si>
    <t>Mês 04</t>
  </si>
  <si>
    <t>Mês 03</t>
  </si>
  <si>
    <t>Mês 02</t>
  </si>
  <si>
    <t>Mês 01</t>
  </si>
  <si>
    <t>Acum</t>
  </si>
  <si>
    <t xml:space="preserve">Inc. </t>
  </si>
  <si>
    <t>CRONOGRAMA FÍSICO-FINANCEIRO</t>
  </si>
  <si>
    <t>Prazo de Execução</t>
  </si>
  <si>
    <t>Data Início de Obras</t>
  </si>
  <si>
    <t>1.2</t>
  </si>
  <si>
    <t>1.3</t>
  </si>
  <si>
    <t>1.4</t>
  </si>
  <si>
    <t>1.5</t>
  </si>
  <si>
    <t>1.6</t>
  </si>
  <si>
    <t>M3</t>
  </si>
  <si>
    <t>Conf. Memória de Cálculo</t>
  </si>
  <si>
    <t>M</t>
  </si>
  <si>
    <t>M²</t>
  </si>
  <si>
    <t>M2</t>
  </si>
  <si>
    <t>SINALIZAÇÃO VIARIA</t>
  </si>
  <si>
    <t>3.1</t>
  </si>
  <si>
    <t xml:space="preserve">Prancha </t>
  </si>
  <si>
    <t>3.2</t>
  </si>
  <si>
    <t>Prancha</t>
  </si>
  <si>
    <t>3.3</t>
  </si>
  <si>
    <t>3.4</t>
  </si>
  <si>
    <t>3.5</t>
  </si>
  <si>
    <t>3.6</t>
  </si>
  <si>
    <t>3.7</t>
  </si>
  <si>
    <t>prancha</t>
  </si>
  <si>
    <t>TOTAL DA OBRA:</t>
  </si>
  <si>
    <t>Mariano Mazzuco Neto</t>
  </si>
  <si>
    <t>Prefeito Municipal de Araranguá</t>
  </si>
  <si>
    <t>40 cm de largura x circunferência do tubo + 25% de transpasse</t>
  </si>
  <si>
    <t>2.1</t>
  </si>
  <si>
    <t>2.2</t>
  </si>
  <si>
    <t>2.4</t>
  </si>
  <si>
    <t>2.5</t>
  </si>
  <si>
    <t>T</t>
  </si>
  <si>
    <t>2.3</t>
  </si>
  <si>
    <r>
      <t>FORNECIMENTO E ASSENTAMENTO DE</t>
    </r>
    <r>
      <rPr>
        <b/>
        <sz val="11"/>
        <color rgb="FFFF0000"/>
        <rFont val="Arial"/>
        <family val="2"/>
      </rPr>
      <t xml:space="preserve"> BRITA 3/4 </t>
    </r>
    <r>
      <rPr>
        <sz val="11"/>
        <rFont val="Arial"/>
        <family val="2"/>
      </rPr>
      <t>DRENOS E FILTROS  - ESPESSURA DE 10 CM</t>
    </r>
  </si>
  <si>
    <r>
      <rPr>
        <b/>
        <sz val="11"/>
        <color rgb="FFFF0000"/>
        <rFont val="Arial"/>
        <family val="2"/>
      </rPr>
      <t>ESCAVAÇÃO</t>
    </r>
    <r>
      <rPr>
        <sz val="11"/>
        <rFont val="Arial"/>
        <family val="2"/>
      </rPr>
      <t xml:space="preserve"> MECANIZADA DE VALA, EM SOLO DE 1A CATEGORIA, LOCAIS COM BAIXO NÍVEL DE iNTERFERÊNCIA.</t>
    </r>
  </si>
  <si>
    <r>
      <rPr>
        <b/>
        <sz val="11"/>
        <color rgb="FFFF0000"/>
        <rFont val="Arial"/>
        <family val="2"/>
      </rPr>
      <t>REATERRO</t>
    </r>
    <r>
      <rPr>
        <sz val="11"/>
        <rFont val="Arial"/>
        <family val="2"/>
      </rPr>
      <t xml:space="preserve"> MECANIZADO DE VALA COM RETROESCAVADEIRA COM SOLO (SEM SUBSTITUIÇÃO) DE 1ª CATEGORIA EM LOCAIS COM BAIXO NÍVEL DE INTERFERÊNCIA. AF_04/2016</t>
    </r>
  </si>
  <si>
    <t>BANDEIRA</t>
  </si>
  <si>
    <r>
      <t xml:space="preserve">EXECUÇÃO DE </t>
    </r>
    <r>
      <rPr>
        <b/>
        <sz val="11"/>
        <color rgb="FFFF0000"/>
        <rFont val="Arial"/>
        <family val="2"/>
      </rPr>
      <t>IMPRIMAÇÃO</t>
    </r>
    <r>
      <rPr>
        <sz val="11"/>
        <rFont val="Arial"/>
        <family val="2"/>
      </rPr>
      <t xml:space="preserve"> COM ASFALTO DILUÍDO CM-30. TAXA 1,0 L/M2</t>
    </r>
  </si>
  <si>
    <r>
      <rPr>
        <b/>
        <sz val="11"/>
        <color rgb="FFFF0000"/>
        <rFont val="Arial"/>
        <family val="2"/>
      </rPr>
      <t>PLACA DE OBRA</t>
    </r>
    <r>
      <rPr>
        <sz val="11"/>
        <rFont val="Arial"/>
        <family val="2"/>
      </rPr>
      <t xml:space="preserve"> EM CHAPA DE ACO GALVANIZADO- 2,00X1,25m - PADRÃO CAIXA</t>
    </r>
  </si>
  <si>
    <r>
      <rPr>
        <b/>
        <sz val="11"/>
        <color rgb="FFFF0000"/>
        <rFont val="Arial"/>
        <family val="2"/>
      </rPr>
      <t>TUBO</t>
    </r>
    <r>
      <rPr>
        <sz val="11"/>
        <rFont val="Arial"/>
        <family val="2"/>
      </rPr>
      <t xml:space="preserve"> ACO GALVANIZADO COM COSTURA, CLASSE LEVE, DN 50 MM ( 2"), E = 3,00 MM, *4,40 KG/M (NBR 5580) - SUPORTE PARA AS PLACAS DE SINALIZAÇÃO VERTICAL - COMPRIMENTO TOTAL MÍNIMO DE 3,00M</t>
    </r>
  </si>
  <si>
    <r>
      <rPr>
        <b/>
        <sz val="11"/>
        <color rgb="FFFF0000"/>
        <rFont val="Arial"/>
        <family val="2"/>
      </rPr>
      <t>SINALIZACAO</t>
    </r>
    <r>
      <rPr>
        <sz val="11"/>
        <rFont val="Arial"/>
        <family val="2"/>
      </rPr>
      <t xml:space="preserve"> </t>
    </r>
    <r>
      <rPr>
        <b/>
        <sz val="11"/>
        <color rgb="FFFF0000"/>
        <rFont val="Arial"/>
        <family val="2"/>
      </rPr>
      <t>HORIZONTAL</t>
    </r>
    <r>
      <rPr>
        <sz val="11"/>
        <rFont val="Arial"/>
        <family val="2"/>
      </rPr>
      <t xml:space="preserve"> COM TINTA RETRORREFLETIVA A BASE DE RESINA ACRILICA COM MICROESFERAS DE VIDRO</t>
    </r>
  </si>
  <si>
    <r>
      <rPr>
        <b/>
        <sz val="11"/>
        <color rgb="FFFF0000"/>
        <rFont val="Arial"/>
        <family val="2"/>
      </rPr>
      <t>PINTURA DE LIGAÇÃO</t>
    </r>
    <r>
      <rPr>
        <sz val="11"/>
        <rFont val="Arial"/>
        <family val="2"/>
      </rPr>
      <t xml:space="preserve"> EXECUÇÃO DE LIGANTE COM EMULSÃO ASFÁLTICA RR-2C.  RR-2C APLICAÇÃO TX 0,5L/m2</t>
    </r>
  </si>
  <si>
    <t>REDUTOR SINAPI CAP E EXECUÇÃO ASFALTO</t>
  </si>
  <si>
    <t xml:space="preserve">SOMATÓRIO CAP+EXECUÇÃO PAVIMENTO </t>
  </si>
  <si>
    <t>ESCAVAÇÃO DE VALAS</t>
  </si>
  <si>
    <t>DIAMETRO (cm)</t>
  </si>
  <si>
    <t>DIAMETRO EXTERNO (m)</t>
  </si>
  <si>
    <t>COMP. (m)</t>
  </si>
  <si>
    <t>LARGURA (m)</t>
  </si>
  <si>
    <t>ALTURA (m)</t>
  </si>
  <si>
    <t>VOLUME (m³)</t>
  </si>
  <si>
    <t>REATERRO (m³)</t>
  </si>
  <si>
    <t>BRITA (m³)</t>
  </si>
  <si>
    <t>AREA DO TUBO (m²)</t>
  </si>
  <si>
    <t>VOLUME DO TUBO (m³)</t>
  </si>
  <si>
    <t>TUBO</t>
  </si>
  <si>
    <t>VOLUME ESCAVADO</t>
  </si>
  <si>
    <t>M²/M</t>
  </si>
  <si>
    <t>TOTAL (m²)</t>
  </si>
  <si>
    <t>BL</t>
  </si>
  <si>
    <r>
      <t>30</t>
    </r>
    <r>
      <rPr>
        <b/>
        <sz val="11"/>
        <color theme="1"/>
        <rFont val="Calibri"/>
        <family val="2"/>
      </rPr>
      <t>Ø</t>
    </r>
  </si>
  <si>
    <t>BIDIM</t>
  </si>
  <si>
    <t>CL</t>
  </si>
  <si>
    <r>
      <t>40</t>
    </r>
    <r>
      <rPr>
        <b/>
        <sz val="11"/>
        <color theme="1"/>
        <rFont val="Calibri"/>
        <family val="2"/>
      </rPr>
      <t>Ø</t>
    </r>
  </si>
  <si>
    <r>
      <t>50</t>
    </r>
    <r>
      <rPr>
        <b/>
        <sz val="11"/>
        <color theme="1"/>
        <rFont val="Calibri"/>
        <family val="2"/>
      </rPr>
      <t>Ø</t>
    </r>
  </si>
  <si>
    <r>
      <t>60</t>
    </r>
    <r>
      <rPr>
        <b/>
        <sz val="11"/>
        <color theme="1"/>
        <rFont val="Calibri"/>
        <family val="2"/>
      </rPr>
      <t>Ø</t>
    </r>
  </si>
  <si>
    <t>A CADA METRO COMO MOSTRA DETALHE</t>
  </si>
  <si>
    <r>
      <t>80</t>
    </r>
    <r>
      <rPr>
        <b/>
        <sz val="11"/>
        <color theme="1"/>
        <rFont val="Calibri"/>
        <family val="2"/>
      </rPr>
      <t>Ø</t>
    </r>
  </si>
  <si>
    <t>TOTAL ESCAVAÇÃO (m³)</t>
  </si>
  <si>
    <t>TOTAL REATERRO (m³)</t>
  </si>
  <si>
    <t>TOTAL LASTRO DE BRITA (m³)</t>
  </si>
  <si>
    <t>TOTAL BIDIM (m²)</t>
  </si>
  <si>
    <t>CL TOTAL</t>
  </si>
  <si>
    <t>UNID.</t>
  </si>
  <si>
    <t>COTAS NO PROJETO</t>
  </si>
  <si>
    <t>TRACEJADA AMARELA</t>
  </si>
  <si>
    <t>CONTÍNUA AMARELA</t>
  </si>
  <si>
    <t>FAIXA BRANCA CONTÍNUA 20cm</t>
  </si>
  <si>
    <t>TRACEJADA BRANCA</t>
  </si>
  <si>
    <t>CRUZAMENTO PINTURA BRANCA 40X40</t>
  </si>
  <si>
    <t>FAIXA BRANCA 10cm (m)</t>
  </si>
  <si>
    <t>PINTURA VERMELHA CICLOVIA (m²)</t>
  </si>
  <si>
    <t>TRACEJADA BRANCA  (m)</t>
  </si>
  <si>
    <t>QTDADE</t>
  </si>
  <si>
    <t>UNIDADE</t>
  </si>
  <si>
    <t>m</t>
  </si>
  <si>
    <t>PAVIMENTAÇÃO</t>
  </si>
  <si>
    <t>EXTENSÃO DO PAVIMENTO</t>
  </si>
  <si>
    <t>LARGURA RUA</t>
  </si>
  <si>
    <t>ÁREA LIMPA RODAS inclusive cruzamento TOTAL=</t>
  </si>
  <si>
    <t>REVESTIMENTO CBUQ Esp. 4CM - 2,5T/M³</t>
  </si>
  <si>
    <t>ALÍQUOTA DE CAP UTILIZADO =</t>
  </si>
  <si>
    <t>%</t>
  </si>
  <si>
    <t>FORNECIMENTO DE CAP 50/70</t>
  </si>
  <si>
    <t>MEIO FIO  15x12x30x100cm (Fck = 25.0 MPa)</t>
  </si>
  <si>
    <t>m³</t>
  </si>
  <si>
    <t xml:space="preserve">BRITA LARGURA CONSIDERADA = </t>
  </si>
  <si>
    <t xml:space="preserve">SUBA BASE MACAME LARGURA DE PISTA EQUIVALENTE= </t>
  </si>
  <si>
    <t>PINTURA DE LIGAÇAO COM EMUSÃO ASFALTICA  RR - 2C</t>
  </si>
  <si>
    <t>IMPRIMAÇÃO COM ASFALTO DILUÍDO CM-30</t>
  </si>
  <si>
    <t>LARGURA CONSIDERADA PARA CALCULO REGULARIZAÇÃO EQUIVALENTE=</t>
  </si>
  <si>
    <t>REGULARIZAÇÃO DO SUB-LEITO E COMPACT. (M. NIVELADORA)</t>
  </si>
  <si>
    <t>REVESTIMENTO CBUQ  - 2,5T/M³</t>
  </si>
  <si>
    <t xml:space="preserve"> BASE DE BRITA GRADUADA COMPACTADA </t>
  </si>
  <si>
    <t xml:space="preserve"> SUB. BASE MACADAME  COMPACTADA</t>
  </si>
  <si>
    <t xml:space="preserve">IMPRIMAÇÃO COM ASFALTO DILUÍDO CM-30 </t>
  </si>
  <si>
    <t>LOMBADA</t>
  </si>
  <si>
    <t>BOCA DE BUERO CONCRETO  ALA BLOCO DE CONCRETO VAZADO</t>
  </si>
  <si>
    <t>custo prefeitura</t>
  </si>
  <si>
    <t>ÁREA DE PAVIMENTAÇÃO  PISTA</t>
  </si>
  <si>
    <t>ÁREA DE PAVIMENTAÇÃO  ACOSTAMENTO</t>
  </si>
  <si>
    <t>REVESTIMENTO CBUQ Esp. 3CM - 2,5T/M³</t>
  </si>
  <si>
    <t>ARA 250</t>
  </si>
  <si>
    <t>ESPESSURA SUB BASE</t>
  </si>
  <si>
    <t>ESPESSURA BASE</t>
  </si>
  <si>
    <r>
      <t xml:space="preserve">ASSENTAMENTO DE TUBO DE CONCRETO PARA REDES COLETORAS DE ÁGUAS PLUVIAIS, DIÂMETRO DE </t>
    </r>
    <r>
      <rPr>
        <b/>
        <sz val="11"/>
        <color rgb="FFFF0000"/>
        <rFont val="Arial"/>
        <family val="2"/>
      </rPr>
      <t>600 MM</t>
    </r>
    <r>
      <rPr>
        <sz val="11"/>
        <rFont val="Arial"/>
        <family val="2"/>
      </rPr>
      <t xml:space="preserve">, JUNTA RÍGIDA, INSTALADO EM LOCAL COM BAIXO NÍVEL DE INTERFERÊNCIAS (NÃO INCLUI FORNECIMENTO). AF_12/2015 </t>
    </r>
  </si>
  <si>
    <r>
      <t xml:space="preserve">TUBO DE CONCRETO ARMADO, CLASSE- PA1, PONTA E BOLSA, DN </t>
    </r>
    <r>
      <rPr>
        <b/>
        <sz val="11"/>
        <color rgb="FFFF0000"/>
        <rFont val="Arial"/>
        <family val="2"/>
      </rPr>
      <t xml:space="preserve">600 MM, </t>
    </r>
    <r>
      <rPr>
        <b/>
        <sz val="11"/>
        <rFont val="Arial"/>
        <family val="2"/>
      </rPr>
      <t>PARA AGUAS PLUVIAIS (NBR 8890)</t>
    </r>
  </si>
  <si>
    <t>1.7</t>
  </si>
  <si>
    <t>5213464 adequado para  + 5213863</t>
  </si>
  <si>
    <t>SICRO 5213440 adequado para  + 5213863</t>
  </si>
  <si>
    <t xml:space="preserve">FORNECIMENTO E IMPLANTAÇÃO DE PLACA DE ADVERTÊNCIA EM AÇO D = 0,60 M - PELÍCULA RETRORREFLETIVA TIPO I E SI -  EXCLUSO TUBO DE SUPORTE </t>
  </si>
  <si>
    <r>
      <t xml:space="preserve">FORNECIMENTO E IMPLANTAÇÃO DE PLACA DE  REGULAMENTAÇÃO EM AÇO D = 0,60 M - PELÍCULA RETRORREFLETIVA TIPO I E SI -  EXCLUSO TUBO DE SUPORTE </t>
    </r>
    <r>
      <rPr>
        <b/>
        <sz val="11"/>
        <color rgb="FFFF0000"/>
        <rFont val="Arial"/>
        <family val="2"/>
      </rPr>
      <t>(velocidade máxima)</t>
    </r>
  </si>
  <si>
    <t>TACHÃO 10X10</t>
  </si>
  <si>
    <t>TACHÃO 10X10 (un)</t>
  </si>
  <si>
    <t>Limite SINAPI 01/2019 Onerado SC]</t>
  </si>
  <si>
    <t>PAVIMENTAÇÃO DA RODOVIA ARA 250 VER. JOSÉ JOVELINO COSTA</t>
  </si>
  <si>
    <t>BARRO VERMELHO</t>
  </si>
  <si>
    <t>CBUQ</t>
  </si>
  <si>
    <r>
      <t xml:space="preserve">EXECUÇÃO DE PAVIMENTO ASFÁLTICO (CBUQ) FORNECIMENTO, TRANSPORTE E EXECUÇÃO DE </t>
    </r>
    <r>
      <rPr>
        <b/>
        <sz val="11"/>
        <rFont val="Arial"/>
        <family val="2"/>
      </rPr>
      <t>CBUQ</t>
    </r>
    <r>
      <rPr>
        <sz val="11"/>
        <rFont val="Arial"/>
        <family val="2"/>
      </rPr>
      <t xml:space="preserve"> </t>
    </r>
    <r>
      <rPr>
        <b/>
        <sz val="11"/>
        <rFont val="Arial"/>
        <family val="2"/>
      </rPr>
      <t>4CM</t>
    </r>
    <r>
      <rPr>
        <b/>
        <sz val="11"/>
        <color indexed="10"/>
        <rFont val="Arial"/>
        <family val="2"/>
      </rPr>
      <t xml:space="preserve"> TEOR 5% CAP</t>
    </r>
  </si>
  <si>
    <t>Guilherme Boeira Michels</t>
  </si>
  <si>
    <t>Diretor de Estudos e Projetos Urbanísticos</t>
  </si>
  <si>
    <t>Eng º Civil Crea/sc 117049-3</t>
  </si>
  <si>
    <t>COMPOSIÇÃO 01</t>
  </si>
  <si>
    <t>COMPOSIÇÃO 02</t>
  </si>
  <si>
    <r>
      <rPr>
        <b/>
        <sz val="11"/>
        <color rgb="FFFF0000"/>
        <rFont val="Arial"/>
        <family val="2"/>
      </rPr>
      <t>SETEMBRO</t>
    </r>
    <r>
      <rPr>
        <sz val="11"/>
        <rFont val="Arial"/>
        <family val="2"/>
      </rPr>
      <t xml:space="preserve"> DE 2019 (Obs. Utilizado SICRO ABRIL/2019 Onerado, por ausência de mais recentes, e dispensado atualização de custos para a data base considerada)</t>
    </r>
  </si>
  <si>
    <r>
      <rPr>
        <b/>
        <sz val="11"/>
        <color rgb="FFFF0000"/>
        <rFont val="Arial"/>
        <family val="2"/>
      </rPr>
      <t>REGULARIZAÇÃO</t>
    </r>
    <r>
      <rPr>
        <sz val="11"/>
        <rFont val="Arial"/>
        <family val="2"/>
      </rPr>
      <t xml:space="preserve"> E COMPACTAÇÃO DO SUB-LEITO  ROLO COMPACTADOR INCLUSO ESCARIFICAÇÃO DE ATÉ 20 CM</t>
    </r>
  </si>
  <si>
    <t>Contratante: Prefeitura Municipal de Araranguá</t>
  </si>
  <si>
    <t>CNPJ: 82.911.249/0001-13</t>
  </si>
  <si>
    <t>Local: CANIVETE E HERCÍLIO LUZ</t>
  </si>
  <si>
    <t xml:space="preserve">CRONOGRAMA FÍSICO-FINANCEIRO </t>
  </si>
  <si>
    <t>Descrição do serviço</t>
  </si>
  <si>
    <t>Valor do serviço</t>
  </si>
  <si>
    <t xml:space="preserve">Mês 01 </t>
  </si>
  <si>
    <t xml:space="preserve">Mês 04 </t>
  </si>
  <si>
    <t xml:space="preserve">Mês 05 </t>
  </si>
  <si>
    <t xml:space="preserve">Mês 06 </t>
  </si>
  <si>
    <t>Executado</t>
  </si>
  <si>
    <t>Executdo</t>
  </si>
  <si>
    <t>RECURSO CONVÊNIO</t>
  </si>
  <si>
    <t>RECURSOS PRÓPRIOS</t>
  </si>
  <si>
    <t>DRENAGEM PLUVIAL</t>
  </si>
  <si>
    <t>EXECUTADO NO PERÍODO</t>
  </si>
  <si>
    <t>EXECUTADO CONVÊNIO</t>
  </si>
  <si>
    <t>EXECUTADO CONTRAPARTIDA</t>
  </si>
  <si>
    <t>EXECUTADO ACUMULADO</t>
  </si>
  <si>
    <t>% NO PERÍODO</t>
  </si>
  <si>
    <t>% ACUMULADO</t>
  </si>
  <si>
    <t>Obra: PONTE E ACESSOS A ARA 250</t>
  </si>
  <si>
    <t xml:space="preserve"> SUB. BASE MACADAME  COMPACTADA esp 12cm</t>
  </si>
  <si>
    <t>LARGURA DE IMPRIMAÇÃO EXTRA</t>
  </si>
  <si>
    <t xml:space="preserve"> BASE DE BRITA GRADUADA COMPACTADA esp 24cm</t>
  </si>
  <si>
    <r>
      <t xml:space="preserve">EXECUÇÃO E COMPACTAÇÃO DE BASE E OU SUB BASE COM </t>
    </r>
    <r>
      <rPr>
        <b/>
        <sz val="11"/>
        <color rgb="FFFF0000"/>
        <rFont val="Arial"/>
        <family val="2"/>
      </rPr>
      <t>BRITA GRADUAD</t>
    </r>
    <r>
      <rPr>
        <sz val="11"/>
        <color rgb="FFFF0000"/>
        <rFont val="Arial"/>
        <family val="2"/>
      </rPr>
      <t>A</t>
    </r>
    <r>
      <rPr>
        <sz val="11"/>
        <rFont val="Arial"/>
        <family val="2"/>
      </rPr>
      <t xml:space="preserve"> SIMPLES 1 ª CAMADA DE 12CM E 2ª CAMADA DE 12CM</t>
    </r>
  </si>
  <si>
    <r>
      <rPr>
        <b/>
        <sz val="11"/>
        <color rgb="FFFF0000"/>
        <rFont val="Arial"/>
        <family val="2"/>
      </rPr>
      <t xml:space="preserve">TACHA </t>
    </r>
    <r>
      <rPr>
        <sz val="11"/>
        <rFont val="Arial"/>
        <family val="2"/>
      </rPr>
      <t>BIDIRECIONAL REFLETIVA COLOCAÇÃO E FORNECIMENTO CONF. PROJETO 10X10</t>
    </r>
  </si>
  <si>
    <t>ORÇAMENTO SINTÉTICO</t>
  </si>
  <si>
    <t>RODOVIA ARA 238 JOVINO M. P. DE SOUZA</t>
  </si>
  <si>
    <t>LOCALIDADE:</t>
  </si>
  <si>
    <t>MANHOSO</t>
  </si>
  <si>
    <t>REVESTIMENTO CBUQ TOTAL</t>
  </si>
  <si>
    <t>LOMABDA(m²)</t>
  </si>
  <si>
    <t>LOMBADA M²</t>
  </si>
  <si>
    <t>FAIXA BRANCA 10cm (m2)</t>
  </si>
  <si>
    <t>CRUZAMENTO PINTURA BRANCA 40X40 (m2)</t>
  </si>
  <si>
    <t>FAIXA BRANCA CONTÍNUA 20cm (m2)</t>
  </si>
  <si>
    <t>TRACEJADA AMARELA (m2)</t>
  </si>
  <si>
    <t>CONTÍNUA AMARELA (m2)</t>
  </si>
  <si>
    <t>73856/002</t>
  </si>
  <si>
    <r>
      <t xml:space="preserve">PLACA ESMALTADA PARA IDENTIFICAÇÃO </t>
    </r>
    <r>
      <rPr>
        <b/>
        <sz val="11"/>
        <color rgb="FFFF0000"/>
        <rFont val="Arial"/>
        <family val="2"/>
      </rPr>
      <t>NR DE RUA</t>
    </r>
    <r>
      <rPr>
        <sz val="11"/>
        <rFont val="Arial"/>
        <family val="2"/>
      </rPr>
      <t xml:space="preserve">, DIMENSÕES 45X20CM - </t>
    </r>
  </si>
  <si>
    <t>73881/001</t>
  </si>
  <si>
    <r>
      <rPr>
        <b/>
        <sz val="11"/>
        <color rgb="FFFF0000"/>
        <rFont val="Arial"/>
        <family val="2"/>
      </rPr>
      <t>BIDIM -</t>
    </r>
    <r>
      <rPr>
        <sz val="11"/>
        <rFont val="Arial"/>
        <family val="2"/>
      </rPr>
      <t xml:space="preserve">  FORNECIMENTO E INSTALACAO DE MANTA RT - 14 </t>
    </r>
    <r>
      <rPr>
        <b/>
        <sz val="11"/>
        <color rgb="FFFF0000"/>
        <rFont val="Arial"/>
        <family val="2"/>
      </rPr>
      <t>40CM</t>
    </r>
    <r>
      <rPr>
        <sz val="11"/>
        <rFont val="Arial"/>
        <family val="2"/>
      </rPr>
      <t xml:space="preserve">  LARGURA</t>
    </r>
  </si>
  <si>
    <t>73883/002</t>
  </si>
  <si>
    <t>ARARANGUÁ 10/ DEZEMBRO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</si>
</sst>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R$&quot;* #,##0.00_-;\-&quot;R$&quot;* #,##0.00_-;_-&quot;R$&quot;* &quot;-&quot;??_-;_-@_-"/>
    <numFmt numFmtId="43" formatCode="_-* #,##0.00_-;\-* #,##0.00_-;_-* &quot;-&quot;??_-;_-@_-"/>
    <numFmt numFmtId="164" formatCode="_-&quot;R$&quot;\ * #,##0.00_-;\-&quot;R$&quot;\ * #,##0.00_-;_-&quot;R$&quot;\ * &quot;-&quot;??_-;_-@_-"/>
    <numFmt numFmtId="165" formatCode="_(* #,##0.00_);_(* \(#,##0.00\);_(* &quot;-&quot;??_);_(@_)"/>
    <numFmt numFmtId="166" formatCode="_(* #,##0.0000_);_(* \(#,##0.0000\);_(* &quot;-&quot;??_);_(@_)"/>
    <numFmt numFmtId="167" formatCode="_(&quot;R$&quot;* #,##0.00_);_(&quot;R$&quot;* \(#,##0.00\);_(&quot;R$&quot;* &quot;-&quot;??_);_(@_)"/>
    <numFmt numFmtId="168" formatCode="#,##0.0000;[Red]\-#,##0.0000"/>
    <numFmt numFmtId="169" formatCode="#,##0.0"/>
    <numFmt numFmtId="170" formatCode="&quot;R$&quot;\ #,##0.00"/>
    <numFmt numFmtId="171" formatCode="mmm\-yy"/>
    <numFmt numFmtId="172" formatCode="&quot;Verdadeiro&quot;;&quot;Verdadeiro&quot;;&quot;Falso&quot;"/>
    <numFmt numFmtId="173" formatCode="&quot;Sim&quot;;&quot;Sim&quot;;&quot;Não&quot;"/>
    <numFmt numFmtId="174" formatCode="_(&quot;R$ &quot;* #,##0.00_);_(&quot;R$ &quot;* \(#,##0.00\);_(&quot;R$ &quot;* &quot;-&quot;??_);_(@_)"/>
    <numFmt numFmtId="175" formatCode="&quot;R$&quot;#,##0.00"/>
  </numFmts>
  <fonts count="99" x14ac:knownFonts="1">
    <font>
      <sz val="11"/>
      <color theme="1"/>
      <name val="Calibri"/>
      <family val="2"/>
      <scheme val="minor"/>
    </font>
    <font>
      <sz val="11"/>
      <color theme="1"/>
      <name val="Calibri"/>
      <family val="2"/>
      <scheme val="minor"/>
    </font>
    <font>
      <sz val="10"/>
      <name val="Arial"/>
      <family val="2"/>
    </font>
    <font>
      <b/>
      <sz val="10"/>
      <name val="Arial"/>
      <family val="2"/>
    </font>
    <font>
      <b/>
      <sz val="8"/>
      <name val="Arial"/>
      <family val="2"/>
    </font>
    <font>
      <sz val="8"/>
      <name val="Arial"/>
      <family val="2"/>
    </font>
    <font>
      <b/>
      <sz val="9"/>
      <name val="Arial"/>
      <family val="2"/>
    </font>
    <font>
      <sz val="11"/>
      <color indexed="8"/>
      <name val="Arial"/>
      <family val="2"/>
    </font>
    <font>
      <sz val="11"/>
      <name val="Arial"/>
      <family val="2"/>
    </font>
    <font>
      <sz val="9"/>
      <name val="Arial"/>
      <family val="2"/>
    </font>
    <font>
      <b/>
      <sz val="20"/>
      <name val="Arial"/>
      <family val="2"/>
    </font>
    <font>
      <sz val="10"/>
      <color indexed="8"/>
      <name val="Arial"/>
      <family val="2"/>
    </font>
    <font>
      <sz val="8"/>
      <color indexed="8"/>
      <name val="Arial"/>
      <family val="2"/>
    </font>
    <font>
      <b/>
      <sz val="8"/>
      <color indexed="8"/>
      <name val="Arial"/>
      <family val="2"/>
    </font>
    <font>
      <b/>
      <sz val="6"/>
      <name val="Arial"/>
      <family val="2"/>
    </font>
    <font>
      <b/>
      <sz val="10"/>
      <color indexed="8"/>
      <name val="Arial"/>
      <family val="2"/>
    </font>
    <font>
      <sz val="6"/>
      <name val="Arial"/>
      <family val="2"/>
    </font>
    <font>
      <sz val="8"/>
      <color indexed="9"/>
      <name val="Arial"/>
      <family val="2"/>
    </font>
    <font>
      <sz val="7"/>
      <name val="Arial"/>
      <family val="2"/>
    </font>
    <font>
      <b/>
      <sz val="7"/>
      <name val="Arial"/>
      <family val="2"/>
    </font>
    <font>
      <sz val="7"/>
      <color indexed="9"/>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5"/>
      <color indexed="62"/>
      <name val="Calibri"/>
      <family val="2"/>
    </font>
    <font>
      <b/>
      <sz val="10"/>
      <color indexed="23"/>
      <name val="Calibri"/>
      <family val="2"/>
    </font>
    <font>
      <sz val="10"/>
      <name val="Calibri"/>
      <family val="2"/>
    </font>
    <font>
      <b/>
      <sz val="11"/>
      <color indexed="8"/>
      <name val="Calibri"/>
      <family val="2"/>
    </font>
    <font>
      <sz val="9"/>
      <color indexed="10"/>
      <name val="Arial"/>
      <family val="2"/>
    </font>
    <font>
      <b/>
      <sz val="9"/>
      <color indexed="10"/>
      <name val="Arial"/>
      <family val="2"/>
    </font>
    <font>
      <b/>
      <sz val="8.5"/>
      <name val="Arial"/>
      <family val="2"/>
    </font>
    <font>
      <b/>
      <sz val="11"/>
      <name val="Arial"/>
      <family val="2"/>
    </font>
    <font>
      <u/>
      <sz val="8.8000000000000007"/>
      <color theme="10"/>
      <name val="Calibri"/>
      <family val="2"/>
    </font>
    <font>
      <b/>
      <sz val="11"/>
      <color rgb="FFFF0000"/>
      <name val="Arial"/>
      <family val="2"/>
    </font>
    <font>
      <sz val="11"/>
      <color rgb="FFFF0000"/>
      <name val="Arial"/>
      <family val="2"/>
    </font>
    <font>
      <b/>
      <sz val="24"/>
      <name val="Arial"/>
      <family val="2"/>
    </font>
    <font>
      <sz val="11"/>
      <color rgb="FF000000"/>
      <name val="Arial"/>
      <family val="2"/>
    </font>
    <font>
      <sz val="11"/>
      <color rgb="FF000000"/>
      <name val="Calibri"/>
      <family val="2"/>
    </font>
    <font>
      <b/>
      <sz val="20"/>
      <color rgb="FFFF0000"/>
      <name val="Arial"/>
      <family val="2"/>
    </font>
    <font>
      <b/>
      <sz val="11"/>
      <color theme="1"/>
      <name val="Calibri"/>
      <family val="2"/>
      <scheme val="minor"/>
    </font>
    <font>
      <b/>
      <sz val="11"/>
      <color theme="1"/>
      <name val="Calibri"/>
      <family val="2"/>
    </font>
    <font>
      <sz val="8"/>
      <color rgb="FF000000"/>
      <name val="Arial"/>
      <family val="2"/>
    </font>
    <font>
      <b/>
      <sz val="11"/>
      <color rgb="FF000000"/>
      <name val="Arial"/>
      <family val="2"/>
    </font>
    <font>
      <sz val="11"/>
      <color rgb="FFFF0000"/>
      <name val="Calibri"/>
      <family val="2"/>
      <scheme val="minor"/>
    </font>
    <font>
      <b/>
      <sz val="11"/>
      <color rgb="FF0066FF"/>
      <name val="Arial"/>
      <family val="2"/>
    </font>
    <font>
      <sz val="12"/>
      <color rgb="FFFF0000"/>
      <name val="Arial"/>
      <family val="2"/>
    </font>
    <font>
      <sz val="9"/>
      <color rgb="FF000000"/>
      <name val="Arial"/>
      <family val="2"/>
    </font>
    <font>
      <b/>
      <sz val="9"/>
      <color rgb="FF000000"/>
      <name val="Arial"/>
      <family val="2"/>
    </font>
    <font>
      <b/>
      <sz val="11"/>
      <color rgb="FFFF0000"/>
      <name val="Calibri"/>
      <family val="2"/>
    </font>
    <font>
      <b/>
      <sz val="15"/>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1"/>
      <color indexed="10"/>
      <name val="Arial"/>
      <family val="2"/>
    </font>
    <font>
      <sz val="11"/>
      <color rgb="FFFFFFFF"/>
      <name val="Calibri"/>
      <family val="2"/>
    </font>
    <font>
      <sz val="11"/>
      <color rgb="FF800080"/>
      <name val="Calibri"/>
      <family val="2"/>
    </font>
    <font>
      <sz val="11"/>
      <color rgb="FF008000"/>
      <name val="Calibri"/>
      <family val="2"/>
    </font>
    <font>
      <b/>
      <sz val="11"/>
      <color rgb="FFFF9900"/>
      <name val="Calibri"/>
      <family val="2"/>
    </font>
    <font>
      <b/>
      <sz val="11"/>
      <color rgb="FFFFFFFF"/>
      <name val="Calibri"/>
      <family val="2"/>
    </font>
    <font>
      <sz val="11"/>
      <color rgb="FFFF9900"/>
      <name val="Calibri"/>
      <family val="2"/>
    </font>
    <font>
      <sz val="11"/>
      <color rgb="FF333399"/>
      <name val="Calibri"/>
      <family val="2"/>
    </font>
    <font>
      <i/>
      <sz val="11"/>
      <color rgb="FF808080"/>
      <name val="Calibri"/>
      <family val="2"/>
    </font>
    <font>
      <b/>
      <sz val="15"/>
      <color rgb="FF003366"/>
      <name val="Calibri"/>
      <family val="2"/>
    </font>
    <font>
      <b/>
      <sz val="13"/>
      <color rgb="FF003366"/>
      <name val="Calibri"/>
      <family val="2"/>
    </font>
    <font>
      <b/>
      <sz val="11"/>
      <color rgb="FF003366"/>
      <name val="Calibri"/>
      <family val="2"/>
    </font>
    <font>
      <sz val="10"/>
      <color rgb="FF000000"/>
      <name val="Arial"/>
      <family val="2"/>
    </font>
    <font>
      <sz val="11"/>
      <color rgb="FF993300"/>
      <name val="Calibri"/>
      <family val="2"/>
    </font>
    <font>
      <b/>
      <sz val="11"/>
      <color rgb="FF333333"/>
      <name val="Calibri"/>
      <family val="2"/>
    </font>
    <font>
      <sz val="11"/>
      <color rgb="FFFF0000"/>
      <name val="Calibri"/>
      <family val="2"/>
    </font>
    <font>
      <b/>
      <sz val="18"/>
      <color rgb="FF003366"/>
      <name val="Cambria"/>
      <family val="1"/>
    </font>
    <font>
      <b/>
      <sz val="15"/>
      <color rgb="FF333399"/>
      <name val="Calibri"/>
      <family val="2"/>
    </font>
    <font>
      <b/>
      <sz val="10"/>
      <color rgb="FF808080"/>
      <name val="Calibri"/>
      <family val="2"/>
    </font>
    <font>
      <sz val="10"/>
      <color rgb="FF000000"/>
      <name val="Calibri"/>
      <family val="2"/>
    </font>
    <font>
      <b/>
      <sz val="11"/>
      <color rgb="FF000000"/>
      <name val="Calibri"/>
      <family val="2"/>
    </font>
    <font>
      <sz val="11"/>
      <color rgb="FF00B0F0"/>
      <name val="Arial"/>
      <family val="2"/>
    </font>
    <font>
      <b/>
      <u/>
      <sz val="18"/>
      <color theme="1"/>
      <name val="Calibri"/>
      <family val="2"/>
      <scheme val="minor"/>
    </font>
    <font>
      <b/>
      <u/>
      <sz val="16"/>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color rgb="FFFF0000"/>
      <name val="Calibri"/>
      <family val="2"/>
      <scheme val="minor"/>
    </font>
    <font>
      <b/>
      <sz val="12"/>
      <name val="Calibri"/>
      <family val="2"/>
      <scheme val="minor"/>
    </font>
    <font>
      <b/>
      <sz val="11"/>
      <color theme="7" tint="0.39997558519241921"/>
      <name val="Calibri"/>
      <family val="2"/>
      <scheme val="minor"/>
    </font>
    <font>
      <b/>
      <sz val="15"/>
      <name val="Arial"/>
      <family val="2"/>
    </font>
    <font>
      <b/>
      <sz val="9"/>
      <color rgb="FF333333"/>
      <name val="Arial"/>
      <family val="2"/>
    </font>
    <font>
      <b/>
      <u/>
      <sz val="8.8000000000000007"/>
      <color theme="10"/>
      <name val="Calibri"/>
      <family val="2"/>
    </font>
  </fonts>
  <fills count="9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50"/>
        <bgColor indexed="64"/>
      </patternFill>
    </fill>
    <fill>
      <patternFill patternType="solid">
        <fgColor indexed="26"/>
        <bgColor indexed="64"/>
      </patternFill>
    </fill>
    <fill>
      <patternFill patternType="solid">
        <fgColor indexed="31"/>
        <bgColor indexed="64"/>
      </patternFill>
    </fill>
    <fill>
      <patternFill patternType="solid">
        <fgColor indexed="4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41"/>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50"/>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0"/>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2"/>
        <bgColor indexed="24"/>
      </patternFill>
    </fill>
    <fill>
      <patternFill patternType="solid">
        <fgColor indexed="55"/>
        <bgColor indexed="23"/>
      </patternFill>
    </fill>
    <fill>
      <patternFill patternType="solid">
        <fgColor indexed="55"/>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gray0625">
        <bgColor indexed="22"/>
      </patternFill>
    </fill>
    <fill>
      <patternFill patternType="solid">
        <fgColor indexed="27"/>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5F5F5"/>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CFAEA"/>
        <bgColor indexed="64"/>
      </patternFill>
    </fill>
    <fill>
      <patternFill patternType="solid">
        <fgColor theme="9" tint="0.79998168889431442"/>
        <bgColor indexed="64"/>
      </patternFill>
    </fill>
    <fill>
      <patternFill patternType="solid">
        <fgColor rgb="FFFFF8E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CC"/>
        <bgColor rgb="FFFFFFFF"/>
      </patternFill>
    </fill>
    <fill>
      <patternFill patternType="solid">
        <fgColor theme="0" tint="-4.9989318521683403E-2"/>
        <bgColor indexed="64"/>
      </patternFill>
    </fill>
    <fill>
      <patternFill patternType="solid">
        <fgColor rgb="FFFDFDFD"/>
        <bgColor indexed="64"/>
      </patternFill>
    </fill>
    <fill>
      <patternFill patternType="solid">
        <fgColor rgb="FFFEFBF4"/>
        <bgColor indexed="64"/>
      </patternFill>
    </fill>
    <fill>
      <patternFill patternType="solid">
        <fgColor rgb="FFCCCCFF"/>
        <bgColor rgb="FFFFFFFF"/>
      </patternFill>
    </fill>
    <fill>
      <patternFill patternType="solid">
        <fgColor rgb="FFFF99CC"/>
        <bgColor rgb="FFFFFFFF"/>
      </patternFill>
    </fill>
    <fill>
      <patternFill patternType="solid">
        <fgColor rgb="FFCCFFCC"/>
        <bgColor rgb="FFFFFFFF"/>
      </patternFill>
    </fill>
    <fill>
      <patternFill patternType="solid">
        <fgColor rgb="FFCC99FF"/>
        <bgColor rgb="FFFFFFFF"/>
      </patternFill>
    </fill>
    <fill>
      <patternFill patternType="solid">
        <fgColor rgb="FFCCFFFF"/>
        <bgColor rgb="FFFFFFFF"/>
      </patternFill>
    </fill>
    <fill>
      <patternFill patternType="solid">
        <fgColor rgb="FFFFCC99"/>
        <bgColor rgb="FFFFFFFF"/>
      </patternFill>
    </fill>
    <fill>
      <patternFill patternType="solid">
        <fgColor rgb="FF99CCFF"/>
        <bgColor rgb="FFFFFFFF"/>
      </patternFill>
    </fill>
    <fill>
      <patternFill patternType="solid">
        <fgColor rgb="FFFF8080"/>
        <bgColor rgb="FFFFFFFF"/>
      </patternFill>
    </fill>
    <fill>
      <patternFill patternType="solid">
        <fgColor rgb="FF00FF00"/>
        <bgColor rgb="FFFFFFFF"/>
      </patternFill>
    </fill>
    <fill>
      <patternFill patternType="solid">
        <fgColor rgb="FFFFCC00"/>
        <bgColor rgb="FFFFFFFF"/>
      </patternFill>
    </fill>
    <fill>
      <patternFill patternType="solid">
        <fgColor rgb="FF0066CC"/>
        <bgColor rgb="FFFFFFFF"/>
      </patternFill>
    </fill>
    <fill>
      <patternFill patternType="solid">
        <fgColor rgb="FF800080"/>
        <bgColor rgb="FFFFFFFF"/>
      </patternFill>
    </fill>
    <fill>
      <patternFill patternType="solid">
        <fgColor rgb="FF33CCCC"/>
        <bgColor rgb="FFFFFFFF"/>
      </patternFill>
    </fill>
    <fill>
      <patternFill patternType="solid">
        <fgColor rgb="FFFF9900"/>
        <bgColor rgb="FFFFFFFF"/>
      </patternFill>
    </fill>
    <fill>
      <patternFill patternType="solid">
        <fgColor rgb="FF333399"/>
        <bgColor rgb="FFFFFFFF"/>
      </patternFill>
    </fill>
    <fill>
      <patternFill patternType="solid">
        <fgColor rgb="FFFF0000"/>
        <bgColor rgb="FFFFFFFF"/>
      </patternFill>
    </fill>
    <fill>
      <patternFill patternType="solid">
        <fgColor rgb="FF339966"/>
        <bgColor rgb="FFFFFFFF"/>
      </patternFill>
    </fill>
    <fill>
      <patternFill patternType="solid">
        <fgColor rgb="FFFF6600"/>
        <bgColor rgb="FFFFFFFF"/>
      </patternFill>
    </fill>
    <fill>
      <patternFill patternType="solid">
        <fgColor rgb="FFC0C0C0"/>
        <bgColor rgb="FFFFFFFF"/>
      </patternFill>
    </fill>
    <fill>
      <patternFill patternType="solid">
        <fgColor rgb="FF969696"/>
        <bgColor rgb="FFFFFFFF"/>
      </patternFill>
    </fill>
    <fill>
      <patternFill patternType="solid">
        <fgColor rgb="FFFFFF99"/>
        <bgColor rgb="FFFFFFFF"/>
      </patternFill>
    </fill>
    <fill>
      <patternFill patternType="solid">
        <fgColor theme="0"/>
        <bgColor indexed="64"/>
      </patternFill>
    </fill>
    <fill>
      <patternFill patternType="solid">
        <fgColor theme="4" tint="0.79998168889431442"/>
        <bgColor indexed="64"/>
      </patternFill>
    </fill>
  </fills>
  <borders count="1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diagonal/>
    </border>
    <border>
      <left/>
      <right/>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hair">
        <color rgb="FF000000"/>
      </left>
      <right style="hair">
        <color rgb="FF000000"/>
      </right>
      <top/>
      <bottom style="hair">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rgb="FFDDDDDD"/>
      </top>
      <bottom/>
      <diagonal/>
    </border>
  </borders>
  <cellStyleXfs count="643">
    <xf numFmtId="0" fontId="0" fillId="0" borderId="0"/>
    <xf numFmtId="165" fontId="1"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7" fillId="0" borderId="0"/>
    <xf numFmtId="166" fontId="2" fillId="0" borderId="0" applyFont="0" applyFill="0" applyBorder="0" applyAlignment="0" applyProtection="0"/>
    <xf numFmtId="166" fontId="2" fillId="0" borderId="0" applyFill="0" applyBorder="0" applyAlignment="0" applyProtection="0"/>
    <xf numFmtId="0" fontId="9" fillId="0" borderId="0"/>
    <xf numFmtId="0" fontId="2" fillId="0" borderId="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3" borderId="0" applyNumberFormat="0" applyBorder="0" applyAlignment="0" applyProtection="0"/>
    <xf numFmtId="0" fontId="21" fillId="22"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2" fillId="30"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1" fillId="0" borderId="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41" borderId="0" applyNumberFormat="0" applyBorder="0" applyAlignment="0" applyProtection="0"/>
    <xf numFmtId="0" fontId="23" fillId="11"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42" borderId="24" applyNumberFormat="0" applyAlignment="0" applyProtection="0"/>
    <xf numFmtId="0" fontId="25" fillId="43" borderId="24" applyNumberFormat="0" applyAlignment="0" applyProtection="0"/>
    <xf numFmtId="0" fontId="25" fillId="43" borderId="24" applyNumberFormat="0" applyAlignment="0" applyProtection="0"/>
    <xf numFmtId="0" fontId="25" fillId="43" borderId="24" applyNumberFormat="0" applyAlignment="0" applyProtection="0"/>
    <xf numFmtId="0" fontId="25" fillId="43" borderId="24" applyNumberFormat="0" applyAlignment="0" applyProtection="0"/>
    <xf numFmtId="0" fontId="25" fillId="43" borderId="24" applyNumberFormat="0" applyAlignment="0" applyProtection="0"/>
    <xf numFmtId="0" fontId="25" fillId="43" borderId="24" applyNumberFormat="0" applyAlignment="0" applyProtection="0"/>
    <xf numFmtId="0" fontId="26" fillId="44" borderId="25" applyNumberFormat="0" applyAlignment="0" applyProtection="0"/>
    <xf numFmtId="0" fontId="26" fillId="44" borderId="25" applyNumberFormat="0" applyAlignment="0" applyProtection="0"/>
    <xf numFmtId="0" fontId="26" fillId="44" borderId="25" applyNumberFormat="0" applyAlignment="0" applyProtection="0"/>
    <xf numFmtId="0" fontId="26" fillId="44" borderId="25" applyNumberFormat="0" applyAlignment="0" applyProtection="0"/>
    <xf numFmtId="0" fontId="26" fillId="44" borderId="25" applyNumberFormat="0" applyAlignment="0" applyProtection="0"/>
    <xf numFmtId="0" fontId="26" fillId="44" borderId="25" applyNumberFormat="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6" fillId="45" borderId="25" applyNumberFormat="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8" fillId="21" borderId="24" applyNumberFormat="0" applyAlignment="0" applyProtection="0"/>
    <xf numFmtId="0" fontId="28" fillId="21" borderId="24" applyNumberFormat="0" applyAlignment="0" applyProtection="0"/>
    <xf numFmtId="0" fontId="28" fillId="21" borderId="24" applyNumberFormat="0" applyAlignment="0" applyProtection="0"/>
    <xf numFmtId="0" fontId="28" fillId="21" borderId="24" applyNumberFormat="0" applyAlignment="0" applyProtection="0"/>
    <xf numFmtId="0" fontId="28" fillId="21" borderId="24" applyNumberFormat="0" applyAlignment="0" applyProtection="0"/>
    <xf numFmtId="0" fontId="28" fillId="21" borderId="24" applyNumberFormat="0" applyAlignment="0" applyProtection="0"/>
    <xf numFmtId="0" fontId="29" fillId="0" borderId="0" applyNumberFormat="0" applyFill="0" applyBorder="0" applyAlignment="0" applyProtection="0"/>
    <xf numFmtId="0" fontId="24" fillId="12" borderId="0" applyNumberFormat="0" applyBorder="0" applyAlignment="0" applyProtection="0"/>
    <xf numFmtId="0" fontId="30" fillId="0" borderId="27" applyNumberFormat="0" applyFill="0" applyAlignment="0" applyProtection="0"/>
    <xf numFmtId="0" fontId="31" fillId="0" borderId="28" applyNumberFormat="0" applyFill="0" applyAlignment="0" applyProtection="0"/>
    <xf numFmtId="0" fontId="32" fillId="0" borderId="29" applyNumberFormat="0" applyFill="0" applyAlignment="0" applyProtection="0"/>
    <xf numFmtId="0" fontId="32" fillId="0" borderId="0" applyNumberFormat="0" applyFill="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8" fillId="15" borderId="24" applyNumberFormat="0" applyAlignment="0" applyProtection="0"/>
    <xf numFmtId="0" fontId="27" fillId="0" borderId="26" applyNumberFormat="0" applyFill="0" applyAlignment="0" applyProtection="0"/>
    <xf numFmtId="167" fontId="2" fillId="0" borderId="0" applyFont="0" applyFill="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7" fillId="52" borderId="30" applyNumberFormat="0" applyAlignment="0" applyProtection="0"/>
    <xf numFmtId="0" fontId="7" fillId="52" borderId="30" applyNumberFormat="0" applyAlignment="0" applyProtection="0"/>
    <xf numFmtId="0" fontId="7" fillId="52" borderId="30" applyNumberFormat="0" applyAlignment="0" applyProtection="0"/>
    <xf numFmtId="0" fontId="7" fillId="52" borderId="30" applyNumberFormat="0" applyAlignment="0" applyProtection="0"/>
    <xf numFmtId="0" fontId="7" fillId="52" borderId="30" applyNumberFormat="0" applyAlignment="0" applyProtection="0"/>
    <xf numFmtId="0" fontId="7" fillId="52" borderId="30" applyNumberFormat="0" applyAlignment="0" applyProtection="0"/>
    <xf numFmtId="0" fontId="21" fillId="53" borderId="30" applyNumberFormat="0" applyFont="0" applyAlignment="0" applyProtection="0"/>
    <xf numFmtId="0" fontId="34" fillId="42" borderId="31" applyNumberFormat="0" applyAlignment="0" applyProtection="0"/>
    <xf numFmtId="9" fontId="2" fillId="0" borderId="0" applyFont="0" applyFill="0" applyBorder="0" applyAlignment="0" applyProtection="0"/>
    <xf numFmtId="0" fontId="34" fillId="43" borderId="31" applyNumberFormat="0" applyAlignment="0" applyProtection="0"/>
    <xf numFmtId="0" fontId="34" fillId="43" borderId="31" applyNumberFormat="0" applyAlignment="0" applyProtection="0"/>
    <xf numFmtId="0" fontId="34" fillId="43" borderId="31" applyNumberFormat="0" applyAlignment="0" applyProtection="0"/>
    <xf numFmtId="0" fontId="34" fillId="43" borderId="31" applyNumberFormat="0" applyAlignment="0" applyProtection="0"/>
    <xf numFmtId="0" fontId="34" fillId="43" borderId="31" applyNumberFormat="0" applyAlignment="0" applyProtection="0"/>
    <xf numFmtId="0" fontId="34" fillId="43" borderId="31"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6" fillId="0" borderId="0" applyNumberFormat="0" applyFill="0" applyBorder="0" applyAlignment="0" applyProtection="0"/>
    <xf numFmtId="0" fontId="37"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36" fillId="0" borderId="0" applyNumberFormat="0" applyFill="0" applyBorder="0" applyAlignment="0" applyProtection="0"/>
    <xf numFmtId="168" fontId="38" fillId="0" borderId="0" applyFill="0" applyBorder="0" applyProtection="0">
      <alignment horizontal="center" textRotation="90"/>
    </xf>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168" fontId="39" fillId="0" borderId="0" applyFill="0" applyBorder="0" applyProtection="0">
      <alignment horizontal="center" textRotation="90"/>
    </xf>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ont="0" applyFill="0" applyBorder="0" applyAlignment="0" applyProtection="0"/>
    <xf numFmtId="0" fontId="35" fillId="0" borderId="0" applyNumberFormat="0" applyFill="0" applyBorder="0" applyAlignment="0" applyProtection="0"/>
    <xf numFmtId="166" fontId="2" fillId="0" borderId="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45" fillId="0" borderId="0" applyNumberFormat="0" applyFill="0" applyBorder="0" applyAlignment="0" applyProtection="0">
      <alignment vertical="top"/>
      <protection locked="0"/>
    </xf>
    <xf numFmtId="0" fontId="50" fillId="0" borderId="0"/>
    <xf numFmtId="0" fontId="50" fillId="71" borderId="0" applyNumberFormat="0" applyBorder="0" applyAlignment="0" applyProtection="0"/>
    <xf numFmtId="0" fontId="50" fillId="72" borderId="0" applyNumberFormat="0" applyBorder="0" applyAlignment="0" applyProtection="0"/>
    <xf numFmtId="0" fontId="50" fillId="73" borderId="0" applyNumberFormat="0" applyBorder="0" applyAlignment="0" applyProtection="0"/>
    <xf numFmtId="0" fontId="50" fillId="74" borderId="0" applyNumberFormat="0" applyBorder="0" applyAlignment="0" applyProtection="0"/>
    <xf numFmtId="0" fontId="50" fillId="75" borderId="0" applyNumberFormat="0" applyBorder="0" applyAlignment="0" applyProtection="0"/>
    <xf numFmtId="0" fontId="50" fillId="76" borderId="0" applyNumberFormat="0" applyBorder="0" applyAlignment="0" applyProtection="0"/>
    <xf numFmtId="0" fontId="50" fillId="71" borderId="0" applyNumberFormat="0" applyBorder="0" applyAlignment="0" applyProtection="0"/>
    <xf numFmtId="0" fontId="50" fillId="71" borderId="0" applyNumberFormat="0" applyBorder="0" applyAlignment="0" applyProtection="0"/>
    <xf numFmtId="0" fontId="50" fillId="71" borderId="0" applyNumberFormat="0" applyBorder="0" applyAlignment="0" applyProtection="0"/>
    <xf numFmtId="0" fontId="50" fillId="71" borderId="0" applyNumberFormat="0" applyBorder="0" applyAlignment="0" applyProtection="0"/>
    <xf numFmtId="0" fontId="50" fillId="71" borderId="0" applyNumberFormat="0" applyBorder="0" applyAlignment="0" applyProtection="0"/>
    <xf numFmtId="0" fontId="50" fillId="71" borderId="0" applyNumberFormat="0" applyBorder="0" applyAlignment="0" applyProtection="0"/>
    <xf numFmtId="0" fontId="50" fillId="72" borderId="0" applyNumberFormat="0" applyBorder="0" applyAlignment="0" applyProtection="0"/>
    <xf numFmtId="0" fontId="50" fillId="72" borderId="0" applyNumberFormat="0" applyBorder="0" applyAlignment="0" applyProtection="0"/>
    <xf numFmtId="0" fontId="50" fillId="72" borderId="0" applyNumberFormat="0" applyBorder="0" applyAlignment="0" applyProtection="0"/>
    <xf numFmtId="0" fontId="50" fillId="72" borderId="0" applyNumberFormat="0" applyBorder="0" applyAlignment="0" applyProtection="0"/>
    <xf numFmtId="0" fontId="50" fillId="72" borderId="0" applyNumberFormat="0" applyBorder="0" applyAlignment="0" applyProtection="0"/>
    <xf numFmtId="0" fontId="50" fillId="72"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5" borderId="0" applyNumberFormat="0" applyBorder="0" applyAlignment="0" applyProtection="0"/>
    <xf numFmtId="0" fontId="50" fillId="75" borderId="0" applyNumberFormat="0" applyBorder="0" applyAlignment="0" applyProtection="0"/>
    <xf numFmtId="0" fontId="50" fillId="75" borderId="0" applyNumberFormat="0" applyBorder="0" applyAlignment="0" applyProtection="0"/>
    <xf numFmtId="0" fontId="50" fillId="75" borderId="0" applyNumberFormat="0" applyBorder="0" applyAlignment="0" applyProtection="0"/>
    <xf numFmtId="0" fontId="50" fillId="75" borderId="0" applyNumberFormat="0" applyBorder="0" applyAlignment="0" applyProtection="0"/>
    <xf numFmtId="0" fontId="50" fillId="75" borderId="0" applyNumberFormat="0" applyBorder="0" applyAlignment="0" applyProtection="0"/>
    <xf numFmtId="0" fontId="50" fillId="76" borderId="0" applyNumberFormat="0" applyBorder="0" applyAlignment="0" applyProtection="0"/>
    <xf numFmtId="0" fontId="50" fillId="76" borderId="0" applyNumberFormat="0" applyBorder="0" applyAlignment="0" applyProtection="0"/>
    <xf numFmtId="0" fontId="50" fillId="76" borderId="0" applyNumberFormat="0" applyBorder="0" applyAlignment="0" applyProtection="0"/>
    <xf numFmtId="0" fontId="50" fillId="76" borderId="0" applyNumberFormat="0" applyBorder="0" applyAlignment="0" applyProtection="0"/>
    <xf numFmtId="0" fontId="50" fillId="76" borderId="0" applyNumberFormat="0" applyBorder="0" applyAlignment="0" applyProtection="0"/>
    <xf numFmtId="0" fontId="50" fillId="76" borderId="0" applyNumberFormat="0" applyBorder="0" applyAlignment="0" applyProtection="0"/>
    <xf numFmtId="0" fontId="50" fillId="77" borderId="0" applyNumberFormat="0" applyBorder="0" applyAlignment="0" applyProtection="0"/>
    <xf numFmtId="0" fontId="50" fillId="78" borderId="0" applyNumberFormat="0" applyBorder="0" applyAlignment="0" applyProtection="0"/>
    <xf numFmtId="0" fontId="50" fillId="79" borderId="0" applyNumberFormat="0" applyBorder="0" applyAlignment="0" applyProtection="0"/>
    <xf numFmtId="0" fontId="50" fillId="74" borderId="0" applyNumberFormat="0" applyBorder="0" applyAlignment="0" applyProtection="0"/>
    <xf numFmtId="0" fontId="50" fillId="77" borderId="0" applyNumberFormat="0" applyBorder="0" applyAlignment="0" applyProtection="0"/>
    <xf numFmtId="0" fontId="50" fillId="80"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8" borderId="0" applyNumberFormat="0" applyBorder="0" applyAlignment="0" applyProtection="0"/>
    <xf numFmtId="0" fontId="50" fillId="78" borderId="0" applyNumberFormat="0" applyBorder="0" applyAlignment="0" applyProtection="0"/>
    <xf numFmtId="0" fontId="50" fillId="78" borderId="0" applyNumberFormat="0" applyBorder="0" applyAlignment="0" applyProtection="0"/>
    <xf numFmtId="0" fontId="50" fillId="78" borderId="0" applyNumberFormat="0" applyBorder="0" applyAlignment="0" applyProtection="0"/>
    <xf numFmtId="0" fontId="50" fillId="78" borderId="0" applyNumberFormat="0" applyBorder="0" applyAlignment="0" applyProtection="0"/>
    <xf numFmtId="0" fontId="50" fillId="78" borderId="0" applyNumberFormat="0" applyBorder="0" applyAlignment="0" applyProtection="0"/>
    <xf numFmtId="0" fontId="50" fillId="79" borderId="0" applyNumberFormat="0" applyBorder="0" applyAlignment="0" applyProtection="0"/>
    <xf numFmtId="0" fontId="50" fillId="79" borderId="0" applyNumberFormat="0" applyBorder="0" applyAlignment="0" applyProtection="0"/>
    <xf numFmtId="0" fontId="50" fillId="79" borderId="0" applyNumberFormat="0" applyBorder="0" applyAlignment="0" applyProtection="0"/>
    <xf numFmtId="0" fontId="50" fillId="79" borderId="0" applyNumberFormat="0" applyBorder="0" applyAlignment="0" applyProtection="0"/>
    <xf numFmtId="0" fontId="50" fillId="79" borderId="0" applyNumberFormat="0" applyBorder="0" applyAlignment="0" applyProtection="0"/>
    <xf numFmtId="0" fontId="50" fillId="79"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77" borderId="0" applyNumberFormat="0" applyBorder="0" applyAlignment="0" applyProtection="0"/>
    <xf numFmtId="0" fontId="50" fillId="80" borderId="0" applyNumberFormat="0" applyBorder="0" applyAlignment="0" applyProtection="0"/>
    <xf numFmtId="0" fontId="50" fillId="80" borderId="0" applyNumberFormat="0" applyBorder="0" applyAlignment="0" applyProtection="0"/>
    <xf numFmtId="0" fontId="50" fillId="80" borderId="0" applyNumberFormat="0" applyBorder="0" applyAlignment="0" applyProtection="0"/>
    <xf numFmtId="0" fontId="50" fillId="80" borderId="0" applyNumberFormat="0" applyBorder="0" applyAlignment="0" applyProtection="0"/>
    <xf numFmtId="0" fontId="50" fillId="80" borderId="0" applyNumberFormat="0" applyBorder="0" applyAlignment="0" applyProtection="0"/>
    <xf numFmtId="0" fontId="50" fillId="80" borderId="0" applyNumberFormat="0" applyBorder="0" applyAlignment="0" applyProtection="0"/>
    <xf numFmtId="0" fontId="67" fillId="81" borderId="0" applyNumberFormat="0" applyBorder="0" applyAlignment="0" applyProtection="0"/>
    <xf numFmtId="0" fontId="67" fillId="78" borderId="0" applyNumberFormat="0" applyBorder="0" applyAlignment="0" applyProtection="0"/>
    <xf numFmtId="0" fontId="67" fillId="79" borderId="0" applyNumberFormat="0" applyBorder="0" applyAlignment="0" applyProtection="0"/>
    <xf numFmtId="0" fontId="67" fillId="82" borderId="0" applyNumberFormat="0" applyBorder="0" applyAlignment="0" applyProtection="0"/>
    <xf numFmtId="0" fontId="67" fillId="83" borderId="0" applyNumberFormat="0" applyBorder="0" applyAlignment="0" applyProtection="0"/>
    <xf numFmtId="0" fontId="67" fillId="84" borderId="0" applyNumberFormat="0" applyBorder="0" applyAlignment="0" applyProtection="0"/>
    <xf numFmtId="0" fontId="67" fillId="81" borderId="0" applyNumberFormat="0" applyBorder="0" applyAlignment="0" applyProtection="0"/>
    <xf numFmtId="0" fontId="67" fillId="81" borderId="0" applyNumberFormat="0" applyBorder="0" applyAlignment="0" applyProtection="0"/>
    <xf numFmtId="0" fontId="67" fillId="81" borderId="0" applyNumberFormat="0" applyBorder="0" applyAlignment="0" applyProtection="0"/>
    <xf numFmtId="0" fontId="67" fillId="81" borderId="0" applyNumberFormat="0" applyBorder="0" applyAlignment="0" applyProtection="0"/>
    <xf numFmtId="0" fontId="67" fillId="81" borderId="0" applyNumberFormat="0" applyBorder="0" applyAlignment="0" applyProtection="0"/>
    <xf numFmtId="0" fontId="67" fillId="81" borderId="0" applyNumberFormat="0" applyBorder="0" applyAlignment="0" applyProtection="0"/>
    <xf numFmtId="0" fontId="67" fillId="78" borderId="0" applyNumberFormat="0" applyBorder="0" applyAlignment="0" applyProtection="0"/>
    <xf numFmtId="0" fontId="67" fillId="78" borderId="0" applyNumberFormat="0" applyBorder="0" applyAlignment="0" applyProtection="0"/>
    <xf numFmtId="0" fontId="67" fillId="78" borderId="0" applyNumberFormat="0" applyBorder="0" applyAlignment="0" applyProtection="0"/>
    <xf numFmtId="0" fontId="67" fillId="78" borderId="0" applyNumberFormat="0" applyBorder="0" applyAlignment="0" applyProtection="0"/>
    <xf numFmtId="0" fontId="67" fillId="78" borderId="0" applyNumberFormat="0" applyBorder="0" applyAlignment="0" applyProtection="0"/>
    <xf numFmtId="0" fontId="67" fillId="78" borderId="0" applyNumberFormat="0" applyBorder="0" applyAlignment="0" applyProtection="0"/>
    <xf numFmtId="0" fontId="67" fillId="79" borderId="0" applyNumberFormat="0" applyBorder="0" applyAlignment="0" applyProtection="0"/>
    <xf numFmtId="0" fontId="67" fillId="79" borderId="0" applyNumberFormat="0" applyBorder="0" applyAlignment="0" applyProtection="0"/>
    <xf numFmtId="0" fontId="67" fillId="79" borderId="0" applyNumberFormat="0" applyBorder="0" applyAlignment="0" applyProtection="0"/>
    <xf numFmtId="0" fontId="67" fillId="79" borderId="0" applyNumberFormat="0" applyBorder="0" applyAlignment="0" applyProtection="0"/>
    <xf numFmtId="0" fontId="67" fillId="79" borderId="0" applyNumberFormat="0" applyBorder="0" applyAlignment="0" applyProtection="0"/>
    <xf numFmtId="0" fontId="67" fillId="79" borderId="0" applyNumberFormat="0" applyBorder="0" applyAlignment="0" applyProtection="0"/>
    <xf numFmtId="0" fontId="67" fillId="82" borderId="0" applyNumberFormat="0" applyBorder="0" applyAlignment="0" applyProtection="0"/>
    <xf numFmtId="0" fontId="67" fillId="82" borderId="0" applyNumberFormat="0" applyBorder="0" applyAlignment="0" applyProtection="0"/>
    <xf numFmtId="0" fontId="67" fillId="82" borderId="0" applyNumberFormat="0" applyBorder="0" applyAlignment="0" applyProtection="0"/>
    <xf numFmtId="0" fontId="50" fillId="0" borderId="0"/>
    <xf numFmtId="0" fontId="67" fillId="82" borderId="0" applyNumberFormat="0" applyBorder="0" applyAlignment="0" applyProtection="0"/>
    <xf numFmtId="0" fontId="67" fillId="82" borderId="0" applyNumberFormat="0" applyBorder="0" applyAlignment="0" applyProtection="0"/>
    <xf numFmtId="0" fontId="67" fillId="82"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4" borderId="0" applyNumberFormat="0" applyBorder="0" applyAlignment="0" applyProtection="0"/>
    <xf numFmtId="0" fontId="67" fillId="84" borderId="0" applyNumberFormat="0" applyBorder="0" applyAlignment="0" applyProtection="0"/>
    <xf numFmtId="0" fontId="67" fillId="84" borderId="0" applyNumberFormat="0" applyBorder="0" applyAlignment="0" applyProtection="0"/>
    <xf numFmtId="0" fontId="67" fillId="84" borderId="0" applyNumberFormat="0" applyBorder="0" applyAlignment="0" applyProtection="0"/>
    <xf numFmtId="0" fontId="67" fillId="84" borderId="0" applyNumberFormat="0" applyBorder="0" applyAlignment="0" applyProtection="0"/>
    <xf numFmtId="0" fontId="67" fillId="84" borderId="0" applyNumberFormat="0" applyBorder="0" applyAlignment="0" applyProtection="0"/>
    <xf numFmtId="0" fontId="67" fillId="85" borderId="0" applyNumberFormat="0" applyBorder="0" applyAlignment="0" applyProtection="0"/>
    <xf numFmtId="0" fontId="67" fillId="86" borderId="0" applyNumberFormat="0" applyBorder="0" applyAlignment="0" applyProtection="0"/>
    <xf numFmtId="0" fontId="67" fillId="87" borderId="0" applyNumberFormat="0" applyBorder="0" applyAlignment="0" applyProtection="0"/>
    <xf numFmtId="0" fontId="67" fillId="82" borderId="0" applyNumberFormat="0" applyBorder="0" applyAlignment="0" applyProtection="0"/>
    <xf numFmtId="0" fontId="67" fillId="83" borderId="0" applyNumberFormat="0" applyBorder="0" applyAlignment="0" applyProtection="0"/>
    <xf numFmtId="0" fontId="67" fillId="88" borderId="0" applyNumberFormat="0" applyBorder="0" applyAlignment="0" applyProtection="0"/>
    <xf numFmtId="0" fontId="68" fillId="72" borderId="0" applyNumberFormat="0" applyBorder="0" applyAlignment="0" applyProtection="0"/>
    <xf numFmtId="0" fontId="69" fillId="73" borderId="0" applyNumberFormat="0" applyBorder="0" applyAlignment="0" applyProtection="0"/>
    <xf numFmtId="0" fontId="69" fillId="73" borderId="0" applyNumberFormat="0" applyBorder="0" applyAlignment="0" applyProtection="0"/>
    <xf numFmtId="0" fontId="69" fillId="73" borderId="0" applyNumberFormat="0" applyBorder="0" applyAlignment="0" applyProtection="0"/>
    <xf numFmtId="0" fontId="69" fillId="73" borderId="0" applyNumberFormat="0" applyBorder="0" applyAlignment="0" applyProtection="0"/>
    <xf numFmtId="0" fontId="69" fillId="73" borderId="0" applyNumberFormat="0" applyBorder="0" applyAlignment="0" applyProtection="0"/>
    <xf numFmtId="0" fontId="69" fillId="73" borderId="0" applyNumberFormat="0" applyBorder="0" applyAlignment="0" applyProtection="0"/>
    <xf numFmtId="0" fontId="70" fillId="89" borderId="86" applyNumberFormat="0" applyAlignment="0" applyProtection="0"/>
    <xf numFmtId="0" fontId="70" fillId="89" borderId="86" applyNumberFormat="0" applyAlignment="0" applyProtection="0"/>
    <xf numFmtId="0" fontId="70" fillId="89" borderId="86" applyNumberFormat="0" applyAlignment="0" applyProtection="0"/>
    <xf numFmtId="0" fontId="70" fillId="89" borderId="86" applyNumberFormat="0" applyAlignment="0" applyProtection="0"/>
    <xf numFmtId="0" fontId="70" fillId="89" borderId="86" applyNumberFormat="0" applyAlignment="0" applyProtection="0"/>
    <xf numFmtId="0" fontId="70" fillId="89" borderId="86" applyNumberFormat="0" applyAlignment="0" applyProtection="0"/>
    <xf numFmtId="0" fontId="70" fillId="89" borderId="86" applyNumberFormat="0" applyAlignment="0" applyProtection="0"/>
    <xf numFmtId="0" fontId="71" fillId="90" borderId="87" applyNumberFormat="0" applyAlignment="0" applyProtection="0"/>
    <xf numFmtId="0" fontId="71" fillId="90" borderId="87" applyNumberFormat="0" applyAlignment="0" applyProtection="0"/>
    <xf numFmtId="0" fontId="71" fillId="90" borderId="87" applyNumberFormat="0" applyAlignment="0" applyProtection="0"/>
    <xf numFmtId="0" fontId="71" fillId="90" borderId="87" applyNumberFormat="0" applyAlignment="0" applyProtection="0"/>
    <xf numFmtId="0" fontId="71" fillId="90" borderId="87" applyNumberFormat="0" applyAlignment="0" applyProtection="0"/>
    <xf numFmtId="0" fontId="71" fillId="90" borderId="87" applyNumberFormat="0" applyAlignment="0" applyProtection="0"/>
    <xf numFmtId="0" fontId="72" fillId="0" borderId="88" applyNumberFormat="0" applyFill="0" applyAlignment="0" applyProtection="0"/>
    <xf numFmtId="0" fontId="72" fillId="0" borderId="88" applyNumberFormat="0" applyFill="0" applyAlignment="0" applyProtection="0"/>
    <xf numFmtId="0" fontId="72" fillId="0" borderId="88" applyNumberFormat="0" applyFill="0" applyAlignment="0" applyProtection="0"/>
    <xf numFmtId="0" fontId="72" fillId="0" borderId="88" applyNumberFormat="0" applyFill="0" applyAlignment="0" applyProtection="0"/>
    <xf numFmtId="0" fontId="72" fillId="0" borderId="88" applyNumberFormat="0" applyFill="0" applyAlignment="0" applyProtection="0"/>
    <xf numFmtId="0" fontId="72" fillId="0" borderId="88" applyNumberFormat="0" applyFill="0" applyAlignment="0" applyProtection="0"/>
    <xf numFmtId="0" fontId="71" fillId="90" borderId="87" applyNumberFormat="0" applyAlignment="0" applyProtection="0"/>
    <xf numFmtId="0" fontId="67" fillId="85" borderId="0" applyNumberFormat="0" applyBorder="0" applyAlignment="0" applyProtection="0"/>
    <xf numFmtId="0" fontId="67" fillId="85" borderId="0" applyNumberFormat="0" applyBorder="0" applyAlignment="0" applyProtection="0"/>
    <xf numFmtId="0" fontId="67" fillId="85" borderId="0" applyNumberFormat="0" applyBorder="0" applyAlignment="0" applyProtection="0"/>
    <xf numFmtId="0" fontId="67" fillId="85" borderId="0" applyNumberFormat="0" applyBorder="0" applyAlignment="0" applyProtection="0"/>
    <xf numFmtId="0" fontId="67" fillId="85" borderId="0" applyNumberFormat="0" applyBorder="0" applyAlignment="0" applyProtection="0"/>
    <xf numFmtId="0" fontId="67" fillId="85" borderId="0" applyNumberFormat="0" applyBorder="0" applyAlignment="0" applyProtection="0"/>
    <xf numFmtId="0" fontId="67" fillId="86" borderId="0" applyNumberFormat="0" applyBorder="0" applyAlignment="0" applyProtection="0"/>
    <xf numFmtId="0" fontId="67" fillId="86" borderId="0" applyNumberFormat="0" applyBorder="0" applyAlignment="0" applyProtection="0"/>
    <xf numFmtId="0" fontId="67" fillId="86" borderId="0" applyNumberFormat="0" applyBorder="0" applyAlignment="0" applyProtection="0"/>
    <xf numFmtId="0" fontId="67" fillId="86" borderId="0" applyNumberFormat="0" applyBorder="0" applyAlignment="0" applyProtection="0"/>
    <xf numFmtId="0" fontId="67" fillId="86" borderId="0" applyNumberFormat="0" applyBorder="0" applyAlignment="0" applyProtection="0"/>
    <xf numFmtId="0" fontId="67" fillId="86" borderId="0" applyNumberFormat="0" applyBorder="0" applyAlignment="0" applyProtection="0"/>
    <xf numFmtId="0" fontId="67" fillId="87" borderId="0" applyNumberFormat="0" applyBorder="0" applyAlignment="0" applyProtection="0"/>
    <xf numFmtId="0" fontId="67" fillId="87" borderId="0" applyNumberFormat="0" applyBorder="0" applyAlignment="0" applyProtection="0"/>
    <xf numFmtId="0" fontId="67" fillId="87" borderId="0" applyNumberFormat="0" applyBorder="0" applyAlignment="0" applyProtection="0"/>
    <xf numFmtId="0" fontId="67" fillId="87" borderId="0" applyNumberFormat="0" applyBorder="0" applyAlignment="0" applyProtection="0"/>
    <xf numFmtId="0" fontId="67" fillId="87" borderId="0" applyNumberFormat="0" applyBorder="0" applyAlignment="0" applyProtection="0"/>
    <xf numFmtId="0" fontId="67" fillId="87" borderId="0" applyNumberFormat="0" applyBorder="0" applyAlignment="0" applyProtection="0"/>
    <xf numFmtId="0" fontId="67" fillId="82" borderId="0" applyNumberFormat="0" applyBorder="0" applyAlignment="0" applyProtection="0"/>
    <xf numFmtId="0" fontId="67" fillId="82" borderId="0" applyNumberFormat="0" applyBorder="0" applyAlignment="0" applyProtection="0"/>
    <xf numFmtId="0" fontId="67" fillId="82" borderId="0" applyNumberFormat="0" applyBorder="0" applyAlignment="0" applyProtection="0"/>
    <xf numFmtId="0" fontId="67" fillId="82" borderId="0" applyNumberFormat="0" applyBorder="0" applyAlignment="0" applyProtection="0"/>
    <xf numFmtId="0" fontId="67" fillId="82" borderId="0" applyNumberFormat="0" applyBorder="0" applyAlignment="0" applyProtection="0"/>
    <xf numFmtId="0" fontId="67" fillId="82"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3" borderId="0" applyNumberFormat="0" applyBorder="0" applyAlignment="0" applyProtection="0"/>
    <xf numFmtId="0" fontId="67" fillId="88" borderId="0" applyNumberFormat="0" applyBorder="0" applyAlignment="0" applyProtection="0"/>
    <xf numFmtId="0" fontId="67" fillId="88" borderId="0" applyNumberFormat="0" applyBorder="0" applyAlignment="0" applyProtection="0"/>
    <xf numFmtId="0" fontId="67" fillId="88" borderId="0" applyNumberFormat="0" applyBorder="0" applyAlignment="0" applyProtection="0"/>
    <xf numFmtId="0" fontId="67" fillId="88" borderId="0" applyNumberFormat="0" applyBorder="0" applyAlignment="0" applyProtection="0"/>
    <xf numFmtId="0" fontId="67" fillId="88" borderId="0" applyNumberFormat="0" applyBorder="0" applyAlignment="0" applyProtection="0"/>
    <xf numFmtId="0" fontId="67" fillId="88" borderId="0" applyNumberFormat="0" applyBorder="0" applyAlignment="0" applyProtection="0"/>
    <xf numFmtId="0" fontId="73" fillId="76" borderId="86" applyNumberFormat="0" applyAlignment="0" applyProtection="0"/>
    <xf numFmtId="0" fontId="73" fillId="76" borderId="86" applyNumberFormat="0" applyAlignment="0" applyProtection="0"/>
    <xf numFmtId="0" fontId="73" fillId="76" borderId="86" applyNumberFormat="0" applyAlignment="0" applyProtection="0"/>
    <xf numFmtId="0" fontId="73" fillId="76" borderId="86" applyNumberFormat="0" applyAlignment="0" applyProtection="0"/>
    <xf numFmtId="0" fontId="73" fillId="76" borderId="86" applyNumberFormat="0" applyAlignment="0" applyProtection="0"/>
    <xf numFmtId="0" fontId="73" fillId="76" borderId="86" applyNumberFormat="0" applyAlignment="0" applyProtection="0"/>
    <xf numFmtId="0" fontId="74" fillId="0" borderId="0" applyNumberFormat="0" applyFill="0" applyBorder="0" applyAlignment="0" applyProtection="0"/>
    <xf numFmtId="0" fontId="69" fillId="73" borderId="0" applyNumberFormat="0" applyBorder="0" applyAlignment="0" applyProtection="0"/>
    <xf numFmtId="0" fontId="75" fillId="0" borderId="89" applyNumberFormat="0" applyFill="0" applyAlignment="0" applyProtection="0"/>
    <xf numFmtId="0" fontId="76" fillId="0" borderId="90" applyNumberFormat="0" applyFill="0" applyAlignment="0" applyProtection="0"/>
    <xf numFmtId="0" fontId="77" fillId="0" borderId="91" applyNumberFormat="0" applyFill="0" applyAlignment="0" applyProtection="0"/>
    <xf numFmtId="0" fontId="77" fillId="0" borderId="0" applyNumberFormat="0" applyFill="0" applyBorder="0" applyAlignment="0" applyProtection="0"/>
    <xf numFmtId="0" fontId="50" fillId="0" borderId="0"/>
    <xf numFmtId="0" fontId="68" fillId="72" borderId="0" applyNumberFormat="0" applyBorder="0" applyAlignment="0" applyProtection="0"/>
    <xf numFmtId="0" fontId="68" fillId="72" borderId="0" applyNumberFormat="0" applyBorder="0" applyAlignment="0" applyProtection="0"/>
    <xf numFmtId="0" fontId="68" fillId="72" borderId="0" applyNumberFormat="0" applyBorder="0" applyAlignment="0" applyProtection="0"/>
    <xf numFmtId="0" fontId="68" fillId="72" borderId="0" applyNumberFormat="0" applyBorder="0" applyAlignment="0" applyProtection="0"/>
    <xf numFmtId="0" fontId="68" fillId="72" borderId="0" applyNumberFormat="0" applyBorder="0" applyAlignment="0" applyProtection="0"/>
    <xf numFmtId="0" fontId="68" fillId="72" borderId="0" applyNumberFormat="0" applyBorder="0" applyAlignment="0" applyProtection="0"/>
    <xf numFmtId="0" fontId="73" fillId="76" borderId="86" applyNumberFormat="0" applyAlignment="0" applyProtection="0"/>
    <xf numFmtId="0" fontId="72" fillId="0" borderId="88" applyNumberFormat="0" applyFill="0" applyAlignment="0" applyProtection="0"/>
    <xf numFmtId="164" fontId="50" fillId="0" borderId="0" applyFont="0" applyFill="0" applyBorder="0" applyAlignment="0" applyProtection="0"/>
    <xf numFmtId="44" fontId="78" fillId="0" borderId="0" applyFont="0" applyFill="0" applyBorder="0" applyAlignment="0" applyProtection="0"/>
    <xf numFmtId="0" fontId="79" fillId="91" borderId="0" applyNumberFormat="0" applyBorder="0" applyAlignment="0" applyProtection="0"/>
    <xf numFmtId="0" fontId="79" fillId="91" borderId="0" applyNumberFormat="0" applyBorder="0" applyAlignment="0" applyProtection="0"/>
    <xf numFmtId="0" fontId="79" fillId="91" borderId="0" applyNumberFormat="0" applyBorder="0" applyAlignment="0" applyProtection="0"/>
    <xf numFmtId="0" fontId="79" fillId="91" borderId="0" applyNumberFormat="0" applyBorder="0" applyAlignment="0" applyProtection="0"/>
    <xf numFmtId="0" fontId="79" fillId="91" borderId="0" applyNumberFormat="0" applyBorder="0" applyAlignment="0" applyProtection="0"/>
    <xf numFmtId="0" fontId="79" fillId="91" borderId="0" applyNumberFormat="0" applyBorder="0" applyAlignment="0" applyProtection="0"/>
    <xf numFmtId="0" fontId="79" fillId="91" borderId="0" applyNumberFormat="0" applyBorder="0" applyAlignment="0" applyProtection="0"/>
    <xf numFmtId="0" fontId="78" fillId="0" borderId="0"/>
    <xf numFmtId="0" fontId="78" fillId="0" borderId="0"/>
    <xf numFmtId="0" fontId="49" fillId="0" borderId="0"/>
    <xf numFmtId="0" fontId="50" fillId="0" borderId="0"/>
    <xf numFmtId="0" fontId="78" fillId="0" borderId="0"/>
    <xf numFmtId="0" fontId="78" fillId="0" borderId="0"/>
    <xf numFmtId="0" fontId="78" fillId="0" borderId="0"/>
    <xf numFmtId="0" fontId="78" fillId="0" borderId="0"/>
    <xf numFmtId="0" fontId="78" fillId="0" borderId="0"/>
    <xf numFmtId="0" fontId="50" fillId="0" borderId="0"/>
    <xf numFmtId="0" fontId="78" fillId="0" borderId="0"/>
    <xf numFmtId="0" fontId="49" fillId="67" borderId="92" applyNumberFormat="0" applyAlignment="0" applyProtection="0"/>
    <xf numFmtId="0" fontId="49" fillId="67" borderId="92" applyNumberFormat="0" applyAlignment="0" applyProtection="0"/>
    <xf numFmtId="0" fontId="49" fillId="67" borderId="92" applyNumberFormat="0" applyAlignment="0" applyProtection="0"/>
    <xf numFmtId="0" fontId="49" fillId="67" borderId="92" applyNumberFormat="0" applyAlignment="0" applyProtection="0"/>
    <xf numFmtId="0" fontId="49" fillId="67" borderId="92" applyNumberFormat="0" applyAlignment="0" applyProtection="0"/>
    <xf numFmtId="0" fontId="49" fillId="67" borderId="92" applyNumberFormat="0" applyAlignment="0" applyProtection="0"/>
    <xf numFmtId="0" fontId="50" fillId="67" borderId="92" applyNumberFormat="0" applyFont="0" applyAlignment="0" applyProtection="0"/>
    <xf numFmtId="0" fontId="80" fillId="89" borderId="93" applyNumberFormat="0" applyAlignment="0" applyProtection="0"/>
    <xf numFmtId="9" fontId="49" fillId="0" borderId="0" applyFont="0" applyFill="0" applyBorder="0" applyAlignment="0" applyProtection="0"/>
    <xf numFmtId="9" fontId="78" fillId="0" borderId="0" applyFont="0" applyFill="0" applyBorder="0" applyAlignment="0" applyProtection="0"/>
    <xf numFmtId="0" fontId="80" fillId="89" borderId="93" applyNumberFormat="0" applyAlignment="0" applyProtection="0"/>
    <xf numFmtId="0" fontId="80" fillId="89" borderId="93" applyNumberFormat="0" applyAlignment="0" applyProtection="0"/>
    <xf numFmtId="0" fontId="80" fillId="89" borderId="93" applyNumberFormat="0" applyAlignment="0" applyProtection="0"/>
    <xf numFmtId="0" fontId="80" fillId="89" borderId="93" applyNumberFormat="0" applyAlignment="0" applyProtection="0"/>
    <xf numFmtId="0" fontId="80" fillId="89" borderId="93" applyNumberFormat="0" applyAlignment="0" applyProtection="0"/>
    <xf numFmtId="0" fontId="80" fillId="89" borderId="93" applyNumberFormat="0" applyAlignment="0" applyProtection="0"/>
    <xf numFmtId="166" fontId="78" fillId="0" borderId="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82" fillId="0" borderId="0" applyNumberFormat="0" applyFill="0" applyBorder="0" applyAlignment="0" applyProtection="0"/>
    <xf numFmtId="0" fontId="83"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75" fillId="0" borderId="89" applyNumberFormat="0" applyFill="0" applyAlignment="0" applyProtection="0"/>
    <xf numFmtId="0" fontId="82" fillId="0" borderId="0" applyNumberFormat="0" applyFill="0" applyBorder="0" applyAlignment="0" applyProtection="0"/>
    <xf numFmtId="168" fontId="84" fillId="0" borderId="0" applyFill="0" applyBorder="0" applyProtection="0">
      <alignment horizontal="center" textRotation="90"/>
    </xf>
    <xf numFmtId="0" fontId="76" fillId="0" borderId="90" applyNumberFormat="0" applyFill="0" applyAlignment="0" applyProtection="0"/>
    <xf numFmtId="0" fontId="76" fillId="0" borderId="90" applyNumberFormat="0" applyFill="0" applyAlignment="0" applyProtection="0"/>
    <xf numFmtId="0" fontId="76" fillId="0" borderId="90" applyNumberFormat="0" applyFill="0" applyAlignment="0" applyProtection="0"/>
    <xf numFmtId="0" fontId="76" fillId="0" borderId="90" applyNumberFormat="0" applyFill="0" applyAlignment="0" applyProtection="0"/>
    <xf numFmtId="0" fontId="76" fillId="0" borderId="90" applyNumberFormat="0" applyFill="0" applyAlignment="0" applyProtection="0"/>
    <xf numFmtId="0" fontId="76" fillId="0" borderId="90" applyNumberFormat="0" applyFill="0" applyAlignment="0" applyProtection="0"/>
    <xf numFmtId="168" fontId="85" fillId="0" borderId="0" applyFill="0" applyBorder="0" applyProtection="0">
      <alignment horizontal="center" textRotation="90"/>
    </xf>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91"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6" fillId="0" borderId="94" applyNumberFormat="0" applyFill="0" applyAlignment="0" applyProtection="0"/>
    <xf numFmtId="0" fontId="86" fillId="0" borderId="94" applyNumberFormat="0" applyFill="0" applyAlignment="0" applyProtection="0"/>
    <xf numFmtId="0" fontId="86" fillId="0" borderId="94" applyNumberFormat="0" applyFill="0" applyAlignment="0" applyProtection="0"/>
    <xf numFmtId="0" fontId="86" fillId="0" borderId="94" applyNumberFormat="0" applyFill="0" applyAlignment="0" applyProtection="0"/>
    <xf numFmtId="0" fontId="86" fillId="0" borderId="94" applyNumberFormat="0" applyFill="0" applyAlignment="0" applyProtection="0"/>
    <xf numFmtId="0" fontId="86" fillId="0" borderId="94" applyNumberFormat="0" applyFill="0" applyAlignment="0" applyProtection="0"/>
    <xf numFmtId="43" fontId="50" fillId="0" borderId="0" applyFont="0" applyFill="0" applyBorder="0" applyAlignment="0" applyProtection="0"/>
    <xf numFmtId="43" fontId="78" fillId="0" borderId="0" applyFont="0" applyFill="0" applyBorder="0" applyAlignment="0" applyProtection="0"/>
    <xf numFmtId="166" fontId="78" fillId="0" borderId="0" applyFont="0" applyFill="0" applyBorder="0" applyAlignment="0" applyProtection="0"/>
    <xf numFmtId="43" fontId="78" fillId="0" borderId="0" applyFont="0" applyFill="0" applyBorder="0" applyAlignment="0" applyProtection="0"/>
    <xf numFmtId="43" fontId="78" fillId="0" borderId="0" applyFill="0" applyBorder="0" applyAlignment="0" applyProtection="0"/>
    <xf numFmtId="43" fontId="78" fillId="0" borderId="0" applyFill="0" applyBorder="0" applyAlignment="0" applyProtection="0"/>
    <xf numFmtId="43" fontId="78" fillId="0" borderId="0" applyFont="0" applyFill="0" applyBorder="0" applyAlignment="0" applyProtection="0"/>
    <xf numFmtId="0" fontId="81" fillId="0" borderId="0" applyNumberFormat="0" applyFill="0" applyBorder="0" applyAlignment="0" applyProtection="0"/>
    <xf numFmtId="168" fontId="84" fillId="0" borderId="0" applyFill="0" applyBorder="0" applyProtection="0">
      <alignment horizontal="center" textRotation="90"/>
    </xf>
    <xf numFmtId="168" fontId="85" fillId="0" borderId="0" applyFill="0" applyBorder="0" applyProtection="0">
      <alignment horizontal="center" textRotation="90"/>
    </xf>
    <xf numFmtId="43" fontId="50" fillId="0" borderId="0" applyFont="0" applyFill="0" applyBorder="0" applyAlignment="0" applyProtection="0"/>
    <xf numFmtId="0" fontId="2" fillId="0" borderId="0"/>
    <xf numFmtId="172" fontId="2" fillId="0" borderId="0" applyFont="0" applyFill="0" applyBorder="0" applyAlignment="0" applyProtection="0"/>
    <xf numFmtId="173" fontId="2" fillId="0" borderId="0" applyFont="0" applyFill="0" applyBorder="0" applyAlignment="0" applyProtection="0"/>
    <xf numFmtId="9" fontId="1" fillId="0" borderId="0" applyFont="0" applyFill="0" applyBorder="0" applyAlignment="0" applyProtection="0"/>
  </cellStyleXfs>
  <cellXfs count="696">
    <xf numFmtId="0" fontId="0" fillId="0" borderId="0" xfId="0"/>
    <xf numFmtId="0" fontId="3" fillId="0" borderId="0" xfId="2" applyFont="1" applyFill="1" applyBorder="1" applyAlignment="1">
      <alignment vertical="center"/>
    </xf>
    <xf numFmtId="0" fontId="2" fillId="0" borderId="0" xfId="2" applyNumberFormat="1"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xf numFmtId="0" fontId="8" fillId="0" borderId="0" xfId="2" applyFont="1" applyFill="1" applyBorder="1" applyAlignment="1">
      <alignment horizontal="left" vertical="center"/>
    </xf>
    <xf numFmtId="0" fontId="10" fillId="0" borderId="0" xfId="2" applyFont="1" applyFill="1" applyBorder="1"/>
    <xf numFmtId="0" fontId="2" fillId="0" borderId="0" xfId="2" applyFont="1" applyFill="1"/>
    <xf numFmtId="0" fontId="6" fillId="0" borderId="0" xfId="2" applyFont="1" applyFill="1" applyAlignment="1">
      <alignment horizontal="center" vertical="center" wrapText="1"/>
    </xf>
    <xf numFmtId="0" fontId="9" fillId="0" borderId="0" xfId="2" applyFont="1" applyFill="1" applyAlignment="1">
      <alignment horizontal="center" vertical="center" wrapText="1"/>
    </xf>
    <xf numFmtId="0" fontId="3" fillId="0" borderId="0" xfId="2" applyFont="1" applyFill="1" applyBorder="1" applyAlignment="1">
      <alignment horizontal="center"/>
    </xf>
    <xf numFmtId="0" fontId="2" fillId="0" borderId="0" xfId="2" applyNumberFormat="1" applyFont="1" applyFill="1"/>
    <xf numFmtId="0" fontId="3" fillId="0" borderId="0" xfId="2" applyFont="1" applyFill="1"/>
    <xf numFmtId="0" fontId="5" fillId="0" borderId="0" xfId="4" applyFont="1" applyAlignment="1" applyProtection="1">
      <alignment vertical="center"/>
    </xf>
    <xf numFmtId="0" fontId="5" fillId="5" borderId="0" xfId="4" applyFont="1" applyFill="1" applyAlignment="1" applyProtection="1">
      <alignment vertical="center"/>
    </xf>
    <xf numFmtId="0" fontId="5" fillId="0" borderId="0" xfId="4" applyFont="1" applyAlignment="1" applyProtection="1">
      <alignment horizontal="center" vertical="center"/>
    </xf>
    <xf numFmtId="0" fontId="5" fillId="0" borderId="0" xfId="4" applyNumberFormat="1" applyFont="1" applyAlignment="1" applyProtection="1">
      <alignment horizontal="left" vertical="center"/>
    </xf>
    <xf numFmtId="0" fontId="9" fillId="0" borderId="0" xfId="4" applyNumberFormat="1" applyFont="1" applyFill="1" applyAlignment="1" applyProtection="1">
      <alignment horizontal="left" vertical="center"/>
    </xf>
    <xf numFmtId="0" fontId="9" fillId="0" borderId="0" xfId="4" applyFont="1" applyAlignment="1" applyProtection="1">
      <alignment vertical="center"/>
    </xf>
    <xf numFmtId="0" fontId="9" fillId="5" borderId="0" xfId="4" applyFont="1" applyFill="1" applyAlignment="1" applyProtection="1">
      <alignment vertical="center"/>
    </xf>
    <xf numFmtId="0" fontId="9" fillId="0" borderId="0" xfId="4" applyNumberFormat="1" applyFont="1" applyAlignment="1" applyProtection="1">
      <alignment horizontal="left" vertical="center"/>
    </xf>
    <xf numFmtId="0" fontId="9" fillId="0" borderId="0" xfId="4" applyFont="1" applyAlignment="1" applyProtection="1">
      <alignment vertical="center"/>
      <protection locked="0"/>
    </xf>
    <xf numFmtId="0" fontId="9" fillId="6" borderId="0" xfId="5" applyNumberFormat="1" applyFont="1" applyFill="1" applyAlignment="1" applyProtection="1">
      <alignment horizontal="left"/>
      <protection locked="0"/>
    </xf>
    <xf numFmtId="0" fontId="9" fillId="6" borderId="0" xfId="4" applyNumberFormat="1" applyFont="1" applyFill="1" applyAlignment="1" applyProtection="1">
      <alignment horizontal="left" vertical="center"/>
      <protection locked="0"/>
    </xf>
    <xf numFmtId="0" fontId="9" fillId="0" borderId="0" xfId="4" applyNumberFormat="1" applyFont="1" applyBorder="1" applyAlignment="1" applyProtection="1">
      <alignment horizontal="left" vertical="center"/>
    </xf>
    <xf numFmtId="0" fontId="11" fillId="6" borderId="0" xfId="6" applyNumberFormat="1" applyFont="1" applyFill="1" applyBorder="1" applyAlignment="1" applyProtection="1">
      <alignment horizontal="left"/>
      <protection locked="0"/>
    </xf>
    <xf numFmtId="0" fontId="11" fillId="6" borderId="0" xfId="6" applyFont="1" applyFill="1" applyBorder="1" applyAlignment="1" applyProtection="1">
      <alignment horizontal="left"/>
      <protection locked="0"/>
    </xf>
    <xf numFmtId="0" fontId="9" fillId="0" borderId="10" xfId="4" applyFont="1" applyBorder="1" applyAlignment="1" applyProtection="1">
      <alignment vertical="center"/>
    </xf>
    <xf numFmtId="0" fontId="9" fillId="0" borderId="10" xfId="4" applyNumberFormat="1" applyFont="1" applyBorder="1" applyAlignment="1" applyProtection="1">
      <alignment horizontal="left" vertical="center"/>
    </xf>
    <xf numFmtId="0" fontId="6" fillId="0" borderId="10" xfId="4" applyNumberFormat="1" applyFont="1" applyBorder="1" applyAlignment="1" applyProtection="1">
      <alignment horizontal="left" vertical="center"/>
    </xf>
    <xf numFmtId="0" fontId="6" fillId="0" borderId="0" xfId="4" applyNumberFormat="1" applyFont="1" applyBorder="1" applyAlignment="1" applyProtection="1">
      <alignment horizontal="left" vertical="center"/>
    </xf>
    <xf numFmtId="0" fontId="5" fillId="0" borderId="0" xfId="4" applyFont="1" applyBorder="1" applyAlignment="1" applyProtection="1">
      <alignment vertical="center"/>
    </xf>
    <xf numFmtId="0" fontId="5" fillId="0" borderId="0" xfId="4" applyFont="1" applyBorder="1" applyAlignment="1" applyProtection="1">
      <alignment horizontal="center" vertical="center"/>
    </xf>
    <xf numFmtId="0" fontId="5" fillId="0" borderId="0" xfId="4" applyFont="1" applyBorder="1" applyAlignment="1" applyProtection="1">
      <alignment horizontal="left" vertical="center"/>
    </xf>
    <xf numFmtId="0" fontId="4" fillId="0" borderId="0" xfId="4" applyFont="1" applyAlignment="1" applyProtection="1">
      <alignment vertical="center"/>
    </xf>
    <xf numFmtId="0" fontId="4" fillId="5" borderId="0" xfId="4" applyFont="1" applyFill="1" applyAlignment="1" applyProtection="1">
      <alignment vertical="center"/>
    </xf>
    <xf numFmtId="0" fontId="4" fillId="0" borderId="0" xfId="4" applyFont="1" applyAlignment="1" applyProtection="1">
      <alignment horizontal="center" vertical="center"/>
    </xf>
    <xf numFmtId="4" fontId="5" fillId="0" borderId="0" xfId="4" applyNumberFormat="1" applyFont="1" applyBorder="1" applyAlignment="1" applyProtection="1">
      <alignment vertical="center"/>
    </xf>
    <xf numFmtId="0" fontId="12" fillId="5" borderId="0" xfId="6" applyFont="1" applyFill="1" applyAlignment="1" applyProtection="1">
      <alignment horizontal="left"/>
    </xf>
    <xf numFmtId="0" fontId="13" fillId="5" borderId="0" xfId="6" applyFont="1" applyFill="1" applyAlignment="1" applyProtection="1">
      <alignment horizontal="left"/>
    </xf>
    <xf numFmtId="0" fontId="2" fillId="0" borderId="0" xfId="4" applyFont="1" applyAlignment="1" applyProtection="1">
      <alignment vertical="center"/>
    </xf>
    <xf numFmtId="4" fontId="3" fillId="2" borderId="7" xfId="4" applyNumberFormat="1" applyFont="1" applyFill="1" applyBorder="1" applyAlignment="1" applyProtection="1">
      <alignment vertical="center" shrinkToFit="1"/>
    </xf>
    <xf numFmtId="4" fontId="3" fillId="2" borderId="6" xfId="4" applyNumberFormat="1" applyFont="1" applyFill="1" applyBorder="1" applyAlignment="1" applyProtection="1">
      <alignment vertical="center" shrinkToFit="1"/>
    </xf>
    <xf numFmtId="4" fontId="3" fillId="2" borderId="6" xfId="4" applyNumberFormat="1" applyFont="1" applyFill="1" applyBorder="1" applyAlignment="1" applyProtection="1">
      <alignment horizontal="right" vertical="center" shrinkToFit="1"/>
    </xf>
    <xf numFmtId="0" fontId="3" fillId="2" borderId="6" xfId="4" applyFont="1" applyFill="1" applyBorder="1" applyAlignment="1" applyProtection="1">
      <alignment horizontal="center" vertical="center"/>
    </xf>
    <xf numFmtId="0" fontId="3" fillId="2" borderId="6" xfId="4" applyFont="1" applyFill="1" applyBorder="1" applyAlignment="1" applyProtection="1">
      <alignment vertical="center"/>
    </xf>
    <xf numFmtId="4" fontId="3" fillId="2" borderId="5" xfId="4" applyNumberFormat="1" applyFont="1" applyFill="1" applyBorder="1" applyAlignment="1" applyProtection="1">
      <alignment vertical="center"/>
    </xf>
    <xf numFmtId="4" fontId="5" fillId="0" borderId="11" xfId="4" applyNumberFormat="1" applyFont="1" applyBorder="1" applyAlignment="1" applyProtection="1">
      <alignment horizontal="center" vertical="center" shrinkToFit="1"/>
    </xf>
    <xf numFmtId="4" fontId="5" fillId="6" borderId="12" xfId="8" applyNumberFormat="1" applyFont="1" applyFill="1" applyBorder="1" applyAlignment="1" applyProtection="1">
      <alignment horizontal="right" vertical="center" shrinkToFit="1"/>
      <protection locked="0"/>
    </xf>
    <xf numFmtId="43" fontId="5" fillId="6" borderId="0" xfId="8" applyNumberFormat="1" applyFont="1" applyFill="1" applyBorder="1" applyAlignment="1" applyProtection="1">
      <alignment horizontal="right" vertical="center" shrinkToFit="1"/>
      <protection locked="0"/>
    </xf>
    <xf numFmtId="165" fontId="5" fillId="6" borderId="13" xfId="8" applyNumberFormat="1" applyFont="1" applyFill="1" applyBorder="1" applyAlignment="1" applyProtection="1">
      <alignment horizontal="centerContinuous" vertical="center" shrinkToFit="1"/>
      <protection locked="0"/>
    </xf>
    <xf numFmtId="165" fontId="5" fillId="0" borderId="14" xfId="8" applyNumberFormat="1" applyFont="1" applyBorder="1" applyAlignment="1" applyProtection="1">
      <alignment horizontal="centerContinuous" vertical="center"/>
    </xf>
    <xf numFmtId="4" fontId="5" fillId="0" borderId="14" xfId="8" applyNumberFormat="1" applyFont="1" applyBorder="1" applyAlignment="1" applyProtection="1">
      <alignment horizontal="right" vertical="center" shrinkToFit="1"/>
    </xf>
    <xf numFmtId="4" fontId="5" fillId="0" borderId="15" xfId="8" applyNumberFormat="1" applyFont="1" applyBorder="1" applyAlignment="1" applyProtection="1">
      <alignment horizontal="right" vertical="center" shrinkToFit="1"/>
    </xf>
    <xf numFmtId="4" fontId="5" fillId="6" borderId="14" xfId="4" applyNumberFormat="1" applyFont="1" applyFill="1" applyBorder="1" applyAlignment="1" applyProtection="1">
      <alignment horizontal="right" vertical="center" shrinkToFit="1"/>
      <protection locked="0"/>
    </xf>
    <xf numFmtId="0" fontId="5" fillId="6" borderId="14" xfId="4" applyNumberFormat="1" applyFont="1" applyFill="1" applyBorder="1" applyAlignment="1" applyProtection="1">
      <alignment horizontal="center" vertical="center" shrinkToFit="1"/>
      <protection locked="0"/>
    </xf>
    <xf numFmtId="0" fontId="5" fillId="6" borderId="14" xfId="4" applyNumberFormat="1" applyFont="1" applyFill="1" applyBorder="1" applyAlignment="1" applyProtection="1">
      <alignment horizontal="left" vertical="center" shrinkToFit="1"/>
      <protection locked="0"/>
    </xf>
    <xf numFmtId="0" fontId="5" fillId="6" borderId="14" xfId="4" applyNumberFormat="1" applyFont="1" applyFill="1" applyBorder="1" applyAlignment="1" applyProtection="1">
      <alignment horizontal="center" vertical="center"/>
      <protection locked="0"/>
    </xf>
    <xf numFmtId="4" fontId="5" fillId="0" borderId="16" xfId="4" applyNumberFormat="1" applyFont="1" applyBorder="1" applyAlignment="1" applyProtection="1">
      <alignment horizontal="center" vertical="center" shrinkToFit="1"/>
    </xf>
    <xf numFmtId="43" fontId="5" fillId="6" borderId="12" xfId="8" applyNumberFormat="1" applyFont="1" applyFill="1" applyBorder="1" applyAlignment="1" applyProtection="1">
      <alignment horizontal="right" vertical="center" shrinkToFit="1"/>
      <protection locked="0"/>
    </xf>
    <xf numFmtId="165" fontId="5" fillId="6" borderId="17" xfId="8" applyNumberFormat="1" applyFont="1" applyFill="1" applyBorder="1" applyAlignment="1" applyProtection="1">
      <alignment horizontal="centerContinuous" vertical="center" shrinkToFit="1"/>
      <protection locked="0"/>
    </xf>
    <xf numFmtId="165" fontId="5" fillId="0" borderId="15" xfId="8" applyNumberFormat="1" applyFont="1" applyBorder="1" applyAlignment="1" applyProtection="1">
      <alignment horizontal="centerContinuous" vertical="center"/>
    </xf>
    <xf numFmtId="4" fontId="5" fillId="6" borderId="15" xfId="4" applyNumberFormat="1" applyFont="1" applyFill="1" applyBorder="1" applyAlignment="1" applyProtection="1">
      <alignment horizontal="right" vertical="center" shrinkToFit="1"/>
      <protection locked="0"/>
    </xf>
    <xf numFmtId="0" fontId="5" fillId="6" borderId="15" xfId="4" applyNumberFormat="1" applyFont="1" applyFill="1" applyBorder="1" applyAlignment="1" applyProtection="1">
      <alignment horizontal="center" vertical="center" shrinkToFit="1"/>
      <protection locked="0"/>
    </xf>
    <xf numFmtId="0" fontId="5" fillId="6" borderId="15" xfId="4" applyNumberFormat="1" applyFont="1" applyFill="1" applyBorder="1" applyAlignment="1" applyProtection="1">
      <alignment horizontal="left" vertical="center" shrinkToFit="1"/>
      <protection locked="0"/>
    </xf>
    <xf numFmtId="0" fontId="5" fillId="6" borderId="15" xfId="4" applyNumberFormat="1" applyFont="1" applyFill="1" applyBorder="1" applyAlignment="1" applyProtection="1">
      <alignment horizontal="center" vertical="center"/>
      <protection locked="0"/>
    </xf>
    <xf numFmtId="4" fontId="5" fillId="0" borderId="18" xfId="4" applyNumberFormat="1" applyFont="1" applyBorder="1" applyAlignment="1" applyProtection="1">
      <alignment horizontal="center" vertical="center" shrinkToFit="1"/>
    </xf>
    <xf numFmtId="43" fontId="5" fillId="6" borderId="19" xfId="8" applyNumberFormat="1" applyFont="1" applyFill="1" applyBorder="1" applyAlignment="1" applyProtection="1">
      <alignment horizontal="right" vertical="center" shrinkToFit="1"/>
      <protection locked="0"/>
    </xf>
    <xf numFmtId="165" fontId="5" fillId="6" borderId="20" xfId="8" applyNumberFormat="1" applyFont="1" applyFill="1" applyBorder="1" applyAlignment="1" applyProtection="1">
      <alignment horizontal="centerContinuous" vertical="center" shrinkToFit="1"/>
      <protection locked="0"/>
    </xf>
    <xf numFmtId="4" fontId="5" fillId="0" borderId="21" xfId="8" applyNumberFormat="1" applyFont="1" applyBorder="1" applyAlignment="1" applyProtection="1">
      <alignment horizontal="right" vertical="center" shrinkToFit="1"/>
    </xf>
    <xf numFmtId="0" fontId="5" fillId="0" borderId="0" xfId="4" applyFont="1" applyAlignment="1" applyProtection="1">
      <alignment horizontal="center" shrinkToFit="1"/>
    </xf>
    <xf numFmtId="0" fontId="5" fillId="5" borderId="0" xfId="4" applyFont="1" applyFill="1" applyAlignment="1" applyProtection="1">
      <alignment horizontal="center" shrinkToFit="1"/>
    </xf>
    <xf numFmtId="0" fontId="6" fillId="7" borderId="6" xfId="4" applyFont="1" applyFill="1" applyBorder="1" applyAlignment="1" applyProtection="1">
      <alignment horizontal="center" shrinkToFit="1"/>
    </xf>
    <xf numFmtId="0" fontId="14" fillId="7" borderId="9" xfId="4" applyFont="1" applyFill="1" applyBorder="1" applyAlignment="1" applyProtection="1">
      <alignment horizontal="center" shrinkToFit="1"/>
    </xf>
    <xf numFmtId="0" fontId="6" fillId="7" borderId="9" xfId="4" applyFont="1" applyFill="1" applyBorder="1" applyAlignment="1" applyProtection="1">
      <alignment horizontal="center" vertical="center" shrinkToFit="1"/>
    </xf>
    <xf numFmtId="0" fontId="5" fillId="5" borderId="0" xfId="4" applyFont="1" applyFill="1" applyAlignment="1" applyProtection="1">
      <alignment horizontal="center" vertical="center" shrinkToFit="1"/>
    </xf>
    <xf numFmtId="0" fontId="6" fillId="7" borderId="6" xfId="4" applyFont="1" applyFill="1" applyBorder="1" applyAlignment="1" applyProtection="1">
      <alignment horizontal="centerContinuous" shrinkToFit="1"/>
    </xf>
    <xf numFmtId="0" fontId="14" fillId="7" borderId="10" xfId="4" applyFont="1" applyFill="1" applyBorder="1" applyAlignment="1" applyProtection="1">
      <alignment horizontal="center" shrinkToFit="1"/>
    </xf>
    <xf numFmtId="0" fontId="6" fillId="7" borderId="10" xfId="4" applyFont="1" applyFill="1" applyBorder="1" applyAlignment="1" applyProtection="1">
      <alignment horizontal="center" vertical="center" shrinkToFit="1"/>
    </xf>
    <xf numFmtId="0" fontId="5" fillId="5" borderId="0" xfId="4" applyFont="1" applyFill="1" applyAlignment="1" applyProtection="1">
      <alignment horizontal="center" vertical="center"/>
    </xf>
    <xf numFmtId="0" fontId="4" fillId="2" borderId="7" xfId="4" applyFont="1" applyFill="1" applyBorder="1" applyAlignment="1" applyProtection="1">
      <alignment vertical="center"/>
    </xf>
    <xf numFmtId="0" fontId="4" fillId="2" borderId="6" xfId="4" applyFont="1" applyFill="1" applyBorder="1" applyAlignment="1" applyProtection="1">
      <alignment vertical="center"/>
    </xf>
    <xf numFmtId="0" fontId="4" fillId="2" borderId="10" xfId="4" applyFont="1" applyFill="1" applyBorder="1" applyAlignment="1" applyProtection="1">
      <alignment vertical="center"/>
    </xf>
    <xf numFmtId="165" fontId="5" fillId="2" borderId="10" xfId="4" applyNumberFormat="1" applyFont="1" applyFill="1" applyBorder="1" applyAlignment="1" applyProtection="1">
      <alignment vertical="center"/>
    </xf>
    <xf numFmtId="0" fontId="4" fillId="2" borderId="10" xfId="4" applyFont="1" applyFill="1" applyBorder="1" applyAlignment="1" applyProtection="1">
      <alignment horizontal="right" vertical="center"/>
    </xf>
    <xf numFmtId="0" fontId="4" fillId="2" borderId="1" xfId="4" applyFont="1" applyFill="1" applyBorder="1" applyAlignment="1" applyProtection="1">
      <alignment vertical="center"/>
    </xf>
    <xf numFmtId="49" fontId="4" fillId="0" borderId="0" xfId="4" applyNumberFormat="1" applyFont="1" applyFill="1" applyBorder="1" applyAlignment="1" applyProtection="1">
      <alignment horizontal="left" vertical="center"/>
    </xf>
    <xf numFmtId="0" fontId="4" fillId="0" borderId="0" xfId="4" applyFont="1" applyBorder="1" applyAlignment="1" applyProtection="1">
      <alignment vertical="center"/>
    </xf>
    <xf numFmtId="0" fontId="4" fillId="0" borderId="0" xfId="4" applyFont="1" applyBorder="1" applyAlignment="1" applyProtection="1">
      <alignment horizontal="right" vertical="center"/>
    </xf>
    <xf numFmtId="0" fontId="4" fillId="0" borderId="0" xfId="4" applyNumberFormat="1" applyFont="1" applyFill="1" applyBorder="1" applyAlignment="1" applyProtection="1">
      <alignment horizontal="left" vertical="center"/>
    </xf>
    <xf numFmtId="165" fontId="5" fillId="0" borderId="0" xfId="8" applyNumberFormat="1" applyFont="1" applyFill="1" applyBorder="1" applyAlignment="1" applyProtection="1">
      <alignment horizontal="left" vertical="center"/>
    </xf>
    <xf numFmtId="4" fontId="5" fillId="0" borderId="0" xfId="4" applyNumberFormat="1" applyFont="1" applyFill="1" applyBorder="1" applyAlignment="1" applyProtection="1">
      <alignment vertical="center"/>
    </xf>
    <xf numFmtId="0" fontId="4" fillId="0" borderId="0" xfId="4" applyFont="1" applyFill="1" applyBorder="1" applyAlignment="1" applyProtection="1">
      <alignment vertical="center"/>
    </xf>
    <xf numFmtId="0" fontId="5" fillId="0" borderId="0" xfId="4" applyFont="1" applyFill="1" applyBorder="1" applyAlignment="1" applyProtection="1">
      <alignment vertical="center"/>
    </xf>
    <xf numFmtId="0" fontId="4" fillId="0" borderId="0" xfId="4" applyFont="1" applyFill="1" applyBorder="1" applyAlignment="1" applyProtection="1">
      <alignment horizontal="center" vertical="center"/>
    </xf>
    <xf numFmtId="0" fontId="2" fillId="5" borderId="0" xfId="4" applyFont="1" applyFill="1" applyAlignment="1" applyProtection="1">
      <alignment vertical="center"/>
    </xf>
    <xf numFmtId="0" fontId="15" fillId="8" borderId="6" xfId="6" applyFont="1" applyFill="1" applyBorder="1" applyAlignment="1" applyProtection="1">
      <alignment vertical="center"/>
    </xf>
    <xf numFmtId="0" fontId="15" fillId="8" borderId="6" xfId="6" applyFont="1" applyFill="1" applyBorder="1" applyAlignment="1" applyProtection="1">
      <alignment horizontal="right" vertical="center"/>
    </xf>
    <xf numFmtId="165" fontId="16" fillId="9" borderId="15" xfId="8" applyNumberFormat="1" applyFont="1" applyFill="1" applyBorder="1" applyAlignment="1" applyProtection="1">
      <alignment horizontal="right"/>
    </xf>
    <xf numFmtId="0" fontId="17" fillId="0" borderId="0" xfId="4" applyFont="1" applyBorder="1" applyAlignment="1" applyProtection="1">
      <alignment vertical="center"/>
    </xf>
    <xf numFmtId="0" fontId="5" fillId="6" borderId="16" xfId="9" applyNumberFormat="1" applyFont="1" applyFill="1" applyBorder="1" applyAlignment="1" applyProtection="1">
      <alignment horizontal="left"/>
      <protection locked="0"/>
    </xf>
    <xf numFmtId="0" fontId="5" fillId="6" borderId="12" xfId="9" applyNumberFormat="1" applyFont="1" applyFill="1" applyBorder="1" applyAlignment="1" applyProtection="1">
      <alignment horizontal="left"/>
      <protection locked="0"/>
    </xf>
    <xf numFmtId="0" fontId="5" fillId="6" borderId="17" xfId="9" applyNumberFormat="1" applyFont="1" applyFill="1" applyBorder="1" applyAlignment="1" applyProtection="1">
      <alignment horizontal="left"/>
      <protection locked="0"/>
    </xf>
    <xf numFmtId="0" fontId="18" fillId="0" borderId="0" xfId="4" applyFont="1" applyAlignment="1" applyProtection="1"/>
    <xf numFmtId="0" fontId="18" fillId="5" borderId="0" xfId="4" applyFont="1" applyFill="1" applyAlignment="1" applyProtection="1"/>
    <xf numFmtId="165" fontId="18" fillId="0" borderId="0" xfId="8" applyNumberFormat="1" applyFont="1" applyBorder="1" applyAlignment="1" applyProtection="1">
      <alignment horizontal="center"/>
    </xf>
    <xf numFmtId="165" fontId="19" fillId="0" borderId="0" xfId="8" applyNumberFormat="1" applyFont="1" applyBorder="1" applyAlignment="1" applyProtection="1">
      <alignment horizontal="center"/>
    </xf>
    <xf numFmtId="0" fontId="19" fillId="9" borderId="0" xfId="4" applyFont="1" applyFill="1" applyAlignment="1" applyProtection="1">
      <alignment horizontal="center"/>
    </xf>
    <xf numFmtId="0" fontId="20" fillId="0" borderId="0" xfId="4" applyFont="1" applyAlignment="1" applyProtection="1"/>
    <xf numFmtId="0" fontId="20" fillId="9" borderId="0" xfId="4" applyFont="1" applyFill="1" applyBorder="1" applyAlignment="1" applyProtection="1">
      <alignment horizontal="center"/>
    </xf>
    <xf numFmtId="0" fontId="18" fillId="0" borderId="0" xfId="4" applyFont="1" applyBorder="1" applyAlignment="1" applyProtection="1"/>
    <xf numFmtId="0" fontId="18" fillId="0" borderId="0" xfId="4" applyNumberFormat="1" applyFont="1" applyBorder="1" applyAlignment="1" applyProtection="1">
      <protection hidden="1"/>
    </xf>
    <xf numFmtId="0" fontId="19" fillId="0" borderId="0" xfId="10" applyNumberFormat="1" applyFont="1" applyBorder="1" applyAlignment="1" applyProtection="1">
      <protection hidden="1"/>
    </xf>
    <xf numFmtId="0" fontId="19" fillId="0" borderId="0" xfId="10" applyNumberFormat="1" applyFont="1" applyFill="1" applyBorder="1" applyAlignment="1" applyProtection="1">
      <protection hidden="1"/>
    </xf>
    <xf numFmtId="0" fontId="18" fillId="0" borderId="0" xfId="4" applyFont="1" applyBorder="1" applyAlignment="1" applyProtection="1">
      <alignment horizontal="center"/>
    </xf>
    <xf numFmtId="0" fontId="18" fillId="0" borderId="0" xfId="4" applyFont="1" applyFill="1" applyBorder="1" applyAlignment="1" applyProtection="1"/>
    <xf numFmtId="43" fontId="16" fillId="0" borderId="15" xfId="4" applyNumberFormat="1" applyFont="1" applyBorder="1" applyAlignment="1" applyProtection="1">
      <alignment vertical="center"/>
    </xf>
    <xf numFmtId="0" fontId="17" fillId="0" borderId="0" xfId="4" applyFont="1" applyAlignment="1" applyProtection="1">
      <alignment vertical="center"/>
    </xf>
    <xf numFmtId="0" fontId="17" fillId="6" borderId="16" xfId="4" applyNumberFormat="1" applyFont="1" applyFill="1" applyBorder="1" applyAlignment="1" applyProtection="1">
      <alignment horizontal="center"/>
      <protection locked="0"/>
    </xf>
    <xf numFmtId="0" fontId="5" fillId="6" borderId="12" xfId="4" applyNumberFormat="1" applyFont="1" applyFill="1" applyBorder="1" applyAlignment="1" applyProtection="1">
      <protection locked="0"/>
    </xf>
    <xf numFmtId="165" fontId="5" fillId="0" borderId="0" xfId="8" applyNumberFormat="1" applyFont="1" applyFill="1" applyBorder="1" applyAlignment="1" applyProtection="1">
      <alignment vertical="center"/>
    </xf>
    <xf numFmtId="165" fontId="18" fillId="0" borderId="0" xfId="8" applyNumberFormat="1" applyFont="1" applyBorder="1" applyAlignment="1" applyProtection="1"/>
    <xf numFmtId="0" fontId="19" fillId="0" borderId="0" xfId="4" applyFont="1" applyAlignment="1" applyProtection="1">
      <alignment horizontal="center"/>
    </xf>
    <xf numFmtId="0" fontId="19" fillId="0" borderId="0" xfId="4" applyFont="1" applyAlignment="1" applyProtection="1">
      <alignment horizontal="center" shrinkToFit="1"/>
    </xf>
    <xf numFmtId="0" fontId="18" fillId="0" borderId="0" xfId="10" applyNumberFormat="1" applyFont="1" applyFill="1" applyBorder="1" applyAlignment="1" applyProtection="1">
      <protection hidden="1"/>
    </xf>
    <xf numFmtId="165" fontId="18" fillId="0" borderId="0" xfId="8" applyNumberFormat="1" applyFont="1" applyFill="1" applyBorder="1" applyAlignment="1" applyProtection="1">
      <alignment horizontal="right"/>
    </xf>
    <xf numFmtId="0" fontId="4" fillId="0" borderId="0" xfId="4" applyFont="1" applyAlignment="1" applyProtection="1">
      <alignment horizontal="right" vertical="center"/>
    </xf>
    <xf numFmtId="0" fontId="19" fillId="0" borderId="0" xfId="4" applyFont="1" applyAlignment="1" applyProtection="1">
      <alignment horizontal="right"/>
    </xf>
    <xf numFmtId="165" fontId="18" fillId="0" borderId="0" xfId="8" applyNumberFormat="1" applyFont="1" applyFill="1" applyBorder="1" applyAlignment="1" applyProtection="1"/>
    <xf numFmtId="165" fontId="9" fillId="0" borderId="0" xfId="310" applyFont="1" applyProtection="1"/>
    <xf numFmtId="0" fontId="9" fillId="0" borderId="0" xfId="5" applyFont="1" applyProtection="1"/>
    <xf numFmtId="165" fontId="9" fillId="0" borderId="0" xfId="310" applyFont="1" applyAlignment="1" applyProtection="1">
      <alignment horizontal="right"/>
    </xf>
    <xf numFmtId="0" fontId="9" fillId="0" borderId="0" xfId="5" applyFont="1" applyBorder="1" applyAlignment="1" applyProtection="1">
      <alignment horizontal="center"/>
    </xf>
    <xf numFmtId="0" fontId="9" fillId="0" borderId="0" xfId="4" applyFont="1" applyFill="1" applyAlignment="1" applyProtection="1">
      <alignment horizontal="left" vertical="center"/>
    </xf>
    <xf numFmtId="0" fontId="9" fillId="0" borderId="0" xfId="5" applyNumberFormat="1" applyFont="1" applyAlignment="1" applyProtection="1">
      <alignment horizontal="left"/>
    </xf>
    <xf numFmtId="0" fontId="9" fillId="0" borderId="0" xfId="5" applyNumberFormat="1" applyFont="1" applyFill="1" applyAlignment="1" applyProtection="1">
      <alignment horizontal="left"/>
    </xf>
    <xf numFmtId="0" fontId="9" fillId="0" borderId="0" xfId="310" applyNumberFormat="1" applyFont="1" applyBorder="1" applyAlignment="1" applyProtection="1">
      <alignment horizontal="left"/>
    </xf>
    <xf numFmtId="0" fontId="9" fillId="0" borderId="0" xfId="4" applyNumberFormat="1" applyFont="1" applyBorder="1" applyAlignment="1" applyProtection="1">
      <alignment horizontal="left" vertical="center"/>
      <protection locked="0"/>
    </xf>
    <xf numFmtId="0" fontId="9" fillId="0" borderId="0" xfId="5" applyNumberFormat="1" applyFont="1" applyAlignment="1" applyProtection="1">
      <alignment horizontal="left"/>
      <protection locked="0"/>
    </xf>
    <xf numFmtId="0" fontId="11" fillId="0" borderId="0" xfId="6" applyNumberFormat="1" applyFont="1" applyFill="1" applyBorder="1" applyAlignment="1" applyProtection="1">
      <alignment horizontal="left"/>
    </xf>
    <xf numFmtId="0" fontId="11" fillId="0" borderId="0" xfId="6" applyFont="1" applyFill="1" applyBorder="1" applyAlignment="1" applyProtection="1">
      <alignment horizontal="left"/>
    </xf>
    <xf numFmtId="0" fontId="9" fillId="0" borderId="33" xfId="5" applyNumberFormat="1" applyFont="1" applyBorder="1" applyAlignment="1" applyProtection="1">
      <alignment horizontal="left"/>
    </xf>
    <xf numFmtId="0" fontId="6" fillId="0" borderId="33" xfId="4" applyNumberFormat="1" applyFont="1" applyBorder="1" applyAlignment="1" applyProtection="1">
      <alignment horizontal="left" vertical="center"/>
    </xf>
    <xf numFmtId="0" fontId="9" fillId="0" borderId="0" xfId="5" applyNumberFormat="1" applyFont="1" applyBorder="1" applyAlignment="1" applyProtection="1">
      <alignment horizontal="left"/>
    </xf>
    <xf numFmtId="0" fontId="9" fillId="0" borderId="0" xfId="5" applyFont="1" applyBorder="1" applyProtection="1"/>
    <xf numFmtId="0" fontId="9" fillId="0" borderId="0" xfId="5" applyNumberFormat="1" applyFont="1" applyProtection="1"/>
    <xf numFmtId="43" fontId="9" fillId="0" borderId="0" xfId="5" applyNumberFormat="1" applyFont="1" applyProtection="1"/>
    <xf numFmtId="0" fontId="41" fillId="0" borderId="0" xfId="5" applyNumberFormat="1" applyFont="1" applyFill="1" applyAlignment="1" applyProtection="1">
      <alignment horizontal="left"/>
    </xf>
    <xf numFmtId="0" fontId="42" fillId="0" borderId="0" xfId="4" applyNumberFormat="1" applyFont="1" applyFill="1" applyBorder="1" applyAlignment="1" applyProtection="1">
      <alignment horizontal="left" vertical="center"/>
    </xf>
    <xf numFmtId="4" fontId="6" fillId="2" borderId="0" xfId="5" applyNumberFormat="1" applyFont="1" applyFill="1" applyAlignment="1" applyProtection="1">
      <alignment shrinkToFit="1"/>
    </xf>
    <xf numFmtId="4" fontId="4" fillId="2" borderId="7" xfId="310" applyNumberFormat="1" applyFont="1" applyFill="1" applyBorder="1" applyAlignment="1" applyProtection="1">
      <alignment shrinkToFit="1"/>
    </xf>
    <xf numFmtId="4" fontId="4" fillId="2" borderId="6" xfId="311" applyNumberFormat="1" applyFont="1" applyFill="1" applyBorder="1" applyAlignment="1" applyProtection="1">
      <alignment shrinkToFit="1"/>
    </xf>
    <xf numFmtId="4" fontId="4" fillId="2" borderId="5" xfId="311" applyNumberFormat="1" applyFont="1" applyFill="1" applyBorder="1" applyAlignment="1" applyProtection="1">
      <alignment shrinkToFit="1"/>
    </xf>
    <xf numFmtId="4" fontId="6" fillId="54" borderId="7" xfId="310" applyNumberFormat="1" applyFont="1" applyFill="1" applyBorder="1" applyAlignment="1" applyProtection="1">
      <alignment horizontal="right" shrinkToFit="1"/>
    </xf>
    <xf numFmtId="4" fontId="6" fillId="54" borderId="6" xfId="311" applyNumberFormat="1" applyFont="1" applyFill="1" applyBorder="1" applyAlignment="1" applyProtection="1">
      <alignment shrinkToFit="1"/>
    </xf>
    <xf numFmtId="4" fontId="6" fillId="54" borderId="5" xfId="311" applyNumberFormat="1" applyFont="1" applyFill="1" applyBorder="1" applyAlignment="1" applyProtection="1">
      <alignment shrinkToFit="1"/>
    </xf>
    <xf numFmtId="0" fontId="9" fillId="0" borderId="4" xfId="5" applyNumberFormat="1" applyFont="1" applyFill="1" applyBorder="1" applyAlignment="1" applyProtection="1">
      <alignment vertical="center" textRotation="180"/>
    </xf>
    <xf numFmtId="4" fontId="19" fillId="0" borderId="0" xfId="5" applyNumberFormat="1" applyFont="1" applyAlignment="1" applyProtection="1">
      <alignment shrinkToFit="1"/>
    </xf>
    <xf numFmtId="4" fontId="19" fillId="0" borderId="37" xfId="310" applyNumberFormat="1" applyFont="1" applyBorder="1" applyAlignment="1" applyProtection="1">
      <alignment shrinkToFit="1"/>
    </xf>
    <xf numFmtId="4" fontId="19" fillId="0" borderId="0" xfId="311" applyNumberFormat="1" applyFont="1" applyBorder="1" applyAlignment="1" applyProtection="1">
      <alignment shrinkToFit="1"/>
    </xf>
    <xf numFmtId="4" fontId="19" fillId="0" borderId="38" xfId="311" applyNumberFormat="1" applyFont="1" applyBorder="1" applyAlignment="1" applyProtection="1">
      <alignment shrinkToFit="1"/>
    </xf>
    <xf numFmtId="4" fontId="19" fillId="0" borderId="37" xfId="310" applyNumberFormat="1" applyFont="1" applyBorder="1" applyAlignment="1" applyProtection="1">
      <alignment horizontal="right" shrinkToFit="1"/>
    </xf>
    <xf numFmtId="4" fontId="19" fillId="0" borderId="3" xfId="5" applyNumberFormat="1" applyFont="1" applyBorder="1" applyAlignment="1" applyProtection="1">
      <alignment horizontal="left" shrinkToFit="1"/>
    </xf>
    <xf numFmtId="0" fontId="9" fillId="0" borderId="39" xfId="5" applyNumberFormat="1" applyFont="1" applyFill="1" applyBorder="1" applyAlignment="1" applyProtection="1">
      <alignment vertical="center" textRotation="180"/>
    </xf>
    <xf numFmtId="4" fontId="19" fillId="0" borderId="38" xfId="5" applyNumberFormat="1" applyFont="1" applyBorder="1" applyAlignment="1" applyProtection="1">
      <alignment horizontal="left" shrinkToFit="1"/>
    </xf>
    <xf numFmtId="4" fontId="19" fillId="0" borderId="38" xfId="311" applyNumberFormat="1" applyFont="1" applyBorder="1" applyAlignment="1" applyProtection="1">
      <alignment horizontal="left" shrinkToFit="1"/>
    </xf>
    <xf numFmtId="4" fontId="19" fillId="0" borderId="1" xfId="311" applyNumberFormat="1" applyFont="1" applyBorder="1" applyAlignment="1" applyProtection="1">
      <alignment horizontal="left" shrinkToFit="1"/>
    </xf>
    <xf numFmtId="4" fontId="4" fillId="2" borderId="7" xfId="310" applyNumberFormat="1" applyFont="1" applyFill="1" applyBorder="1" applyAlignment="1" applyProtection="1">
      <alignment horizontal="right" shrinkToFit="1"/>
    </xf>
    <xf numFmtId="0" fontId="9" fillId="0" borderId="2" xfId="5" applyNumberFormat="1" applyFont="1" applyFill="1" applyBorder="1" applyAlignment="1" applyProtection="1">
      <alignment vertical="center" textRotation="180"/>
    </xf>
    <xf numFmtId="4" fontId="5" fillId="0" borderId="40" xfId="5" applyNumberFormat="1" applyFont="1" applyBorder="1" applyAlignment="1" applyProtection="1">
      <alignment shrinkToFit="1"/>
    </xf>
    <xf numFmtId="4" fontId="5" fillId="6" borderId="41" xfId="310" applyNumberFormat="1" applyFont="1" applyFill="1" applyBorder="1" applyAlignment="1" applyProtection="1">
      <alignment horizontal="right" shrinkToFit="1"/>
      <protection locked="0"/>
    </xf>
    <xf numFmtId="4" fontId="5" fillId="0" borderId="42" xfId="311" applyNumberFormat="1" applyFont="1" applyBorder="1" applyAlignment="1" applyProtection="1">
      <alignment shrinkToFit="1"/>
    </xf>
    <xf numFmtId="4" fontId="5" fillId="0" borderId="40" xfId="311" applyNumberFormat="1" applyFont="1" applyBorder="1" applyAlignment="1" applyProtection="1">
      <alignment shrinkToFit="1"/>
    </xf>
    <xf numFmtId="4" fontId="5" fillId="0" borderId="43" xfId="311" applyNumberFormat="1" applyFont="1" applyBorder="1" applyAlignment="1" applyProtection="1">
      <alignment shrinkToFit="1"/>
    </xf>
    <xf numFmtId="4" fontId="5" fillId="6" borderId="44" xfId="310" applyNumberFormat="1" applyFont="1" applyFill="1" applyBorder="1" applyAlignment="1" applyProtection="1">
      <alignment horizontal="right" shrinkToFit="1"/>
      <protection locked="0"/>
    </xf>
    <xf numFmtId="169" fontId="5" fillId="0" borderId="45" xfId="311" applyNumberFormat="1" applyFont="1" applyBorder="1" applyAlignment="1" applyProtection="1">
      <alignment horizontal="right" vertical="center" shrinkToFit="1"/>
      <protection hidden="1"/>
    </xf>
    <xf numFmtId="169" fontId="5" fillId="0" borderId="46" xfId="311" applyNumberFormat="1" applyFont="1" applyBorder="1" applyAlignment="1" applyProtection="1">
      <alignment horizontal="right" vertical="center" shrinkToFit="1"/>
      <protection hidden="1"/>
    </xf>
    <xf numFmtId="4" fontId="5" fillId="0" borderId="46" xfId="311" applyNumberFormat="1" applyFont="1" applyBorder="1" applyAlignment="1" applyProtection="1">
      <alignment horizontal="right" vertical="center" shrinkToFit="1"/>
      <protection hidden="1"/>
    </xf>
    <xf numFmtId="0" fontId="5" fillId="0" borderId="47" xfId="5" applyNumberFormat="1" applyFont="1" applyBorder="1" applyAlignment="1" applyProtection="1">
      <alignment horizontal="center"/>
    </xf>
    <xf numFmtId="4" fontId="5" fillId="0" borderId="46" xfId="5" applyNumberFormat="1" applyFont="1" applyBorder="1" applyAlignment="1" applyProtection="1">
      <alignment shrinkToFit="1"/>
    </xf>
    <xf numFmtId="4" fontId="5" fillId="6" borderId="45" xfId="310" applyNumberFormat="1" applyFont="1" applyFill="1" applyBorder="1" applyAlignment="1" applyProtection="1">
      <alignment horizontal="right" shrinkToFit="1"/>
      <protection locked="0"/>
    </xf>
    <xf numFmtId="4" fontId="5" fillId="0" borderId="48" xfId="311" applyNumberFormat="1" applyFont="1" applyBorder="1" applyAlignment="1" applyProtection="1">
      <alignment shrinkToFit="1"/>
    </xf>
    <xf numFmtId="4" fontId="5" fillId="0" borderId="46" xfId="311" applyNumberFormat="1" applyFont="1" applyBorder="1" applyAlignment="1" applyProtection="1">
      <alignment shrinkToFit="1"/>
    </xf>
    <xf numFmtId="4" fontId="5" fillId="0" borderId="49" xfId="311" applyNumberFormat="1" applyFont="1" applyBorder="1" applyAlignment="1" applyProtection="1">
      <alignment shrinkToFit="1"/>
    </xf>
    <xf numFmtId="4" fontId="5" fillId="0" borderId="19" xfId="5" applyNumberFormat="1" applyFont="1" applyBorder="1" applyAlignment="1" applyProtection="1">
      <alignment shrinkToFit="1"/>
    </xf>
    <xf numFmtId="4" fontId="5" fillId="6" borderId="50" xfId="310" applyNumberFormat="1" applyFont="1" applyFill="1" applyBorder="1" applyAlignment="1" applyProtection="1">
      <alignment horizontal="right" shrinkToFit="1"/>
      <protection locked="0"/>
    </xf>
    <xf numFmtId="4" fontId="5" fillId="0" borderId="18" xfId="311" applyNumberFormat="1" applyFont="1" applyBorder="1" applyAlignment="1" applyProtection="1">
      <alignment shrinkToFit="1"/>
    </xf>
    <xf numFmtId="4" fontId="5" fillId="0" borderId="19" xfId="311" applyNumberFormat="1" applyFont="1" applyBorder="1" applyAlignment="1" applyProtection="1">
      <alignment shrinkToFit="1"/>
    </xf>
    <xf numFmtId="4" fontId="5" fillId="0" borderId="51" xfId="311" applyNumberFormat="1" applyFont="1" applyBorder="1" applyAlignment="1" applyProtection="1">
      <alignment shrinkToFit="1"/>
    </xf>
    <xf numFmtId="165" fontId="5" fillId="2" borderId="9" xfId="310" applyFont="1" applyFill="1" applyBorder="1" applyProtection="1"/>
    <xf numFmtId="165" fontId="5" fillId="2" borderId="4" xfId="310" applyFont="1" applyFill="1" applyBorder="1" applyAlignment="1" applyProtection="1">
      <alignment horizontal="center" vertical="top"/>
    </xf>
    <xf numFmtId="0" fontId="5" fillId="2" borderId="22" xfId="5" applyFont="1" applyFill="1" applyBorder="1" applyAlignment="1" applyProtection="1">
      <alignment horizontal="center" vertical="top" wrapText="1"/>
    </xf>
    <xf numFmtId="0" fontId="5" fillId="2" borderId="4" xfId="5" applyFont="1" applyFill="1" applyBorder="1" applyAlignment="1" applyProtection="1">
      <alignment horizontal="center" vertical="top" wrapText="1"/>
    </xf>
    <xf numFmtId="165" fontId="5" fillId="2" borderId="3" xfId="310" applyFont="1" applyFill="1" applyBorder="1" applyAlignment="1" applyProtection="1">
      <alignment horizontal="center" vertical="top"/>
    </xf>
    <xf numFmtId="0" fontId="4" fillId="2" borderId="4" xfId="4" applyNumberFormat="1" applyFont="1" applyFill="1" applyBorder="1" applyAlignment="1" applyProtection="1">
      <alignment vertical="center"/>
    </xf>
    <xf numFmtId="165" fontId="5" fillId="2" borderId="0" xfId="310" applyFont="1" applyFill="1" applyBorder="1" applyProtection="1"/>
    <xf numFmtId="165" fontId="5" fillId="2" borderId="39" xfId="310" applyFont="1" applyFill="1" applyBorder="1" applyAlignment="1" applyProtection="1">
      <alignment horizontal="center" vertical="top"/>
    </xf>
    <xf numFmtId="0" fontId="5" fillId="2" borderId="39" xfId="5" applyFont="1" applyFill="1" applyBorder="1" applyAlignment="1" applyProtection="1">
      <alignment horizontal="center" vertical="top" wrapText="1"/>
    </xf>
    <xf numFmtId="165" fontId="5" fillId="2" borderId="38" xfId="310" applyFont="1" applyFill="1" applyBorder="1" applyAlignment="1" applyProtection="1">
      <alignment horizontal="center" vertical="top"/>
    </xf>
    <xf numFmtId="0" fontId="5" fillId="2" borderId="37" xfId="5" applyFont="1" applyFill="1" applyBorder="1" applyAlignment="1" applyProtection="1">
      <alignment horizontal="center" vertical="top" wrapText="1"/>
    </xf>
    <xf numFmtId="0" fontId="4" fillId="2" borderId="39" xfId="4" applyNumberFormat="1" applyFont="1" applyFill="1" applyBorder="1" applyAlignment="1" applyProtection="1">
      <alignment horizontal="center" vertical="center"/>
    </xf>
    <xf numFmtId="0" fontId="43" fillId="55" borderId="8" xfId="5" applyFont="1" applyFill="1" applyBorder="1" applyAlignment="1" applyProtection="1">
      <alignment vertical="top"/>
    </xf>
    <xf numFmtId="0" fontId="43" fillId="2" borderId="2" xfId="4" applyNumberFormat="1" applyFont="1" applyFill="1" applyBorder="1" applyAlignment="1" applyProtection="1">
      <alignment horizontal="center" vertical="center"/>
    </xf>
    <xf numFmtId="0" fontId="2" fillId="0" borderId="52" xfId="5" applyFont="1" applyBorder="1" applyAlignment="1" applyProtection="1"/>
    <xf numFmtId="0" fontId="15" fillId="8" borderId="52" xfId="6" applyFont="1" applyFill="1" applyBorder="1" applyAlignment="1" applyProtection="1">
      <alignment vertical="center"/>
    </xf>
    <xf numFmtId="0" fontId="15" fillId="8" borderId="52" xfId="6" applyFont="1" applyFill="1" applyBorder="1" applyAlignment="1" applyProtection="1">
      <alignment horizontal="right" vertical="center"/>
    </xf>
    <xf numFmtId="0" fontId="15" fillId="8" borderId="53" xfId="6" applyFont="1" applyFill="1" applyBorder="1" applyAlignment="1" applyProtection="1">
      <alignment vertical="center"/>
    </xf>
    <xf numFmtId="0" fontId="9" fillId="0" borderId="0" xfId="5" applyFont="1" applyFill="1" applyProtection="1"/>
    <xf numFmtId="165" fontId="9" fillId="0" borderId="0" xfId="310" applyFont="1" applyFill="1" applyBorder="1" applyProtection="1"/>
    <xf numFmtId="0" fontId="9" fillId="0" borderId="0" xfId="5" applyFont="1" applyFill="1" applyBorder="1" applyProtection="1"/>
    <xf numFmtId="0" fontId="5" fillId="0" borderId="0" xfId="4" applyNumberFormat="1" applyFont="1" applyFill="1" applyBorder="1" applyAlignment="1" applyProtection="1">
      <alignment vertical="center"/>
    </xf>
    <xf numFmtId="0" fontId="5" fillId="0" borderId="0" xfId="5" applyFont="1" applyFill="1" applyBorder="1" applyAlignment="1" applyProtection="1">
      <alignment horizontal="center" vertical="top"/>
    </xf>
    <xf numFmtId="165" fontId="9" fillId="0" borderId="0" xfId="310" applyFont="1" applyFill="1" applyAlignment="1" applyProtection="1">
      <alignment horizontal="right"/>
    </xf>
    <xf numFmtId="0" fontId="20" fillId="0" borderId="0" xfId="4" applyFont="1" applyFill="1" applyBorder="1" applyAlignment="1" applyProtection="1">
      <alignment horizontal="center" vertical="center"/>
    </xf>
    <xf numFmtId="0" fontId="18" fillId="0" borderId="0" xfId="4" applyNumberFormat="1" applyFont="1" applyFill="1" applyBorder="1" applyAlignment="1" applyProtection="1"/>
    <xf numFmtId="2" fontId="18" fillId="0" borderId="0" xfId="9" applyNumberFormat="1" applyFont="1" applyFill="1" applyBorder="1" applyAlignment="1" applyProtection="1">
      <alignment horizontal="left" vertical="center"/>
    </xf>
    <xf numFmtId="0" fontId="18" fillId="0" borderId="0" xfId="4" applyFont="1" applyFill="1" applyBorder="1" applyAlignment="1" applyProtection="1">
      <alignment vertical="center"/>
    </xf>
    <xf numFmtId="0" fontId="5" fillId="0" borderId="0" xfId="5" applyFont="1" applyAlignment="1" applyProtection="1"/>
    <xf numFmtId="0" fontId="5" fillId="0" borderId="0" xfId="4" applyNumberFormat="1" applyFont="1" applyBorder="1" applyAlignment="1" applyProtection="1"/>
    <xf numFmtId="0" fontId="5" fillId="0" borderId="0" xfId="5" applyFont="1" applyBorder="1" applyAlignment="1" applyProtection="1"/>
    <xf numFmtId="0" fontId="5" fillId="0" borderId="16" xfId="4" applyNumberFormat="1" applyFont="1" applyBorder="1" applyAlignment="1" applyProtection="1">
      <alignment horizontal="center"/>
    </xf>
    <xf numFmtId="0" fontId="5" fillId="6" borderId="15" xfId="5" applyFont="1" applyFill="1" applyBorder="1" applyAlignment="1" applyProtection="1">
      <alignment horizontal="center"/>
      <protection locked="0"/>
    </xf>
    <xf numFmtId="2" fontId="5" fillId="0" borderId="0" xfId="9" applyNumberFormat="1" applyFont="1" applyFill="1" applyBorder="1" applyAlignment="1" applyProtection="1">
      <alignment horizontal="left"/>
    </xf>
    <xf numFmtId="0" fontId="5" fillId="0" borderId="16" xfId="5" applyFont="1" applyBorder="1" applyAlignment="1" applyProtection="1"/>
    <xf numFmtId="0" fontId="5" fillId="0" borderId="12" xfId="5" applyFont="1" applyBorder="1" applyAlignment="1" applyProtection="1"/>
    <xf numFmtId="2" fontId="5" fillId="0" borderId="17" xfId="9" applyNumberFormat="1" applyFont="1" applyFill="1" applyBorder="1" applyAlignment="1" applyProtection="1">
      <alignment horizontal="left"/>
    </xf>
    <xf numFmtId="0" fontId="18" fillId="0" borderId="0" xfId="5" applyFont="1" applyAlignment="1" applyProtection="1"/>
    <xf numFmtId="0" fontId="18" fillId="0" borderId="0" xfId="4" applyNumberFormat="1" applyFont="1" applyBorder="1" applyAlignment="1" applyProtection="1"/>
    <xf numFmtId="0" fontId="18" fillId="0" borderId="0" xfId="5" applyFont="1" applyBorder="1" applyAlignment="1" applyProtection="1"/>
    <xf numFmtId="0" fontId="18" fillId="0" borderId="0" xfId="4" applyNumberFormat="1" applyFont="1" applyBorder="1" applyAlignment="1" applyProtection="1">
      <alignment horizontal="center"/>
    </xf>
    <xf numFmtId="0" fontId="19" fillId="0" borderId="0" xfId="10" applyNumberFormat="1" applyFont="1" applyFill="1" applyBorder="1" applyAlignment="1" applyProtection="1"/>
    <xf numFmtId="0" fontId="19" fillId="0" borderId="0" xfId="10" applyNumberFormat="1" applyFont="1" applyBorder="1" applyAlignment="1" applyProtection="1"/>
    <xf numFmtId="165" fontId="5" fillId="0" borderId="0" xfId="310" applyFont="1" applyBorder="1" applyAlignment="1" applyProtection="1"/>
    <xf numFmtId="165" fontId="5" fillId="0" borderId="0" xfId="310" applyFont="1" applyAlignment="1" applyProtection="1"/>
    <xf numFmtId="165" fontId="18" fillId="0" borderId="0" xfId="310" applyFont="1" applyBorder="1" applyAlignment="1" applyProtection="1"/>
    <xf numFmtId="165" fontId="18" fillId="0" borderId="0" xfId="310" applyFont="1" applyAlignment="1" applyProtection="1"/>
    <xf numFmtId="14" fontId="5" fillId="6" borderId="15" xfId="5" applyNumberFormat="1" applyFont="1" applyFill="1" applyBorder="1" applyAlignment="1" applyProtection="1">
      <alignment horizontal="center"/>
      <protection locked="0"/>
    </xf>
    <xf numFmtId="0" fontId="19" fillId="0" borderId="0" xfId="5" applyFont="1" applyAlignment="1" applyProtection="1"/>
    <xf numFmtId="165" fontId="44" fillId="3" borderId="8" xfId="3" applyFont="1" applyFill="1" applyBorder="1" applyAlignment="1">
      <alignment horizontal="center" vertical="center" wrapText="1"/>
    </xf>
    <xf numFmtId="166" fontId="8" fillId="4" borderId="8" xfId="3" applyNumberFormat="1" applyFont="1" applyFill="1" applyBorder="1" applyAlignment="1">
      <alignment horizontal="center" vertical="center"/>
    </xf>
    <xf numFmtId="165" fontId="8" fillId="0" borderId="8" xfId="3" applyFont="1" applyFill="1" applyBorder="1" applyAlignment="1">
      <alignment horizontal="center" vertical="center" wrapText="1"/>
    </xf>
    <xf numFmtId="0" fontId="44" fillId="0" borderId="0" xfId="2" applyNumberFormat="1" applyFont="1" applyFill="1" applyBorder="1" applyAlignment="1">
      <alignment vertical="center"/>
    </xf>
    <xf numFmtId="0" fontId="44" fillId="0" borderId="0" xfId="2" applyFont="1" applyFill="1" applyBorder="1" applyAlignment="1">
      <alignment vertical="center"/>
    </xf>
    <xf numFmtId="0" fontId="8" fillId="0" borderId="0" xfId="2" applyFont="1" applyFill="1" applyBorder="1" applyAlignment="1">
      <alignment vertical="center" wrapText="1"/>
    </xf>
    <xf numFmtId="0" fontId="8" fillId="0" borderId="0" xfId="2" applyFont="1" applyFill="1" applyBorder="1" applyAlignment="1">
      <alignment vertical="center"/>
    </xf>
    <xf numFmtId="165" fontId="44" fillId="0" borderId="0" xfId="3" applyFont="1" applyFill="1" applyBorder="1" applyAlignment="1">
      <alignment vertical="center"/>
    </xf>
    <xf numFmtId="165" fontId="8" fillId="0" borderId="0" xfId="3" applyFont="1" applyFill="1" applyBorder="1" applyAlignment="1">
      <alignment vertical="center"/>
    </xf>
    <xf numFmtId="165" fontId="8" fillId="0" borderId="0" xfId="3" applyFont="1" applyFill="1" applyBorder="1" applyAlignment="1">
      <alignment horizontal="center" vertical="center"/>
    </xf>
    <xf numFmtId="0" fontId="8" fillId="0" borderId="0" xfId="2" applyFont="1" applyFill="1" applyBorder="1" applyAlignment="1">
      <alignment horizontal="center" vertical="center"/>
    </xf>
    <xf numFmtId="165" fontId="44" fillId="0" borderId="0" xfId="3" applyFont="1" applyFill="1" applyBorder="1" applyAlignment="1">
      <alignment horizontal="right" vertical="center"/>
    </xf>
    <xf numFmtId="0" fontId="8" fillId="0" borderId="0" xfId="2" applyFont="1" applyFill="1" applyBorder="1"/>
    <xf numFmtId="17" fontId="8" fillId="0" borderId="0" xfId="2" applyNumberFormat="1" applyFont="1" applyFill="1" applyBorder="1" applyAlignment="1">
      <alignment horizontal="left" vertical="center" wrapText="1"/>
    </xf>
    <xf numFmtId="0" fontId="44" fillId="0" borderId="0" xfId="2" applyFont="1" applyFill="1" applyBorder="1" applyAlignment="1">
      <alignment horizontal="right" vertical="center"/>
    </xf>
    <xf numFmtId="165" fontId="8" fillId="0" borderId="0" xfId="3" applyFont="1" applyFill="1" applyBorder="1" applyAlignment="1">
      <alignment horizontal="left" vertical="center"/>
    </xf>
    <xf numFmtId="165" fontId="44" fillId="0" borderId="0" xfId="3" applyFont="1" applyFill="1" applyBorder="1" applyAlignment="1">
      <alignment horizontal="left" vertical="center"/>
    </xf>
    <xf numFmtId="0" fontId="8" fillId="0" borderId="0" xfId="2" applyFont="1" applyFill="1" applyBorder="1" applyAlignment="1">
      <alignment horizontal="right"/>
    </xf>
    <xf numFmtId="0" fontId="44" fillId="0" borderId="0" xfId="2" applyFont="1" applyFill="1" applyBorder="1" applyAlignment="1">
      <alignment horizontal="left" vertical="center"/>
    </xf>
    <xf numFmtId="0" fontId="44" fillId="0" borderId="0" xfId="2" applyFont="1" applyFill="1" applyBorder="1"/>
    <xf numFmtId="0" fontId="44" fillId="0" borderId="0" xfId="2" applyFont="1" applyFill="1" applyBorder="1" applyAlignment="1">
      <alignment horizontal="center" vertical="center"/>
    </xf>
    <xf numFmtId="0" fontId="44" fillId="0" borderId="0" xfId="2" applyFont="1" applyFill="1" applyBorder="1" applyAlignment="1">
      <alignment horizontal="right"/>
    </xf>
    <xf numFmtId="0" fontId="8" fillId="0" borderId="0" xfId="2" applyNumberFormat="1" applyFont="1" applyFill="1" applyBorder="1" applyAlignment="1">
      <alignment horizontal="left" vertical="center"/>
    </xf>
    <xf numFmtId="0" fontId="8" fillId="0" borderId="0" xfId="2" applyFont="1" applyFill="1" applyBorder="1" applyAlignment="1">
      <alignment horizontal="left" vertical="center" wrapText="1"/>
    </xf>
    <xf numFmtId="165" fontId="8" fillId="0" borderId="0" xfId="3" applyFont="1" applyFill="1" applyBorder="1" applyAlignment="1">
      <alignment horizontal="right" vertical="center"/>
    </xf>
    <xf numFmtId="0" fontId="44" fillId="0" borderId="0" xfId="2" applyNumberFormat="1" applyFont="1" applyFill="1" applyBorder="1" applyAlignment="1"/>
    <xf numFmtId="0" fontId="44" fillId="0" borderId="0" xfId="2" applyFont="1" applyFill="1" applyBorder="1" applyAlignment="1"/>
    <xf numFmtId="165" fontId="44" fillId="0" borderId="0" xfId="3" applyFont="1" applyFill="1" applyBorder="1" applyAlignment="1"/>
    <xf numFmtId="0" fontId="44" fillId="56" borderId="62" xfId="2" applyFont="1" applyFill="1" applyBorder="1" applyAlignment="1">
      <alignment vertical="center"/>
    </xf>
    <xf numFmtId="0" fontId="44" fillId="56" borderId="60" xfId="2" applyFont="1" applyFill="1" applyBorder="1" applyAlignment="1">
      <alignment vertical="center"/>
    </xf>
    <xf numFmtId="0" fontId="8" fillId="56" borderId="61" xfId="2" applyFont="1" applyFill="1" applyBorder="1" applyAlignment="1">
      <alignment vertical="center"/>
    </xf>
    <xf numFmtId="0" fontId="44" fillId="58" borderId="63" xfId="2" applyFont="1" applyFill="1" applyBorder="1" applyAlignment="1">
      <alignment vertical="center"/>
    </xf>
    <xf numFmtId="0" fontId="44" fillId="58" borderId="55" xfId="2" applyFont="1" applyFill="1" applyBorder="1" applyAlignment="1">
      <alignment vertical="center"/>
    </xf>
    <xf numFmtId="0" fontId="44" fillId="58" borderId="56" xfId="2" applyFont="1" applyFill="1" applyBorder="1" applyAlignment="1">
      <alignment vertical="center"/>
    </xf>
    <xf numFmtId="0" fontId="8" fillId="57" borderId="65" xfId="2" applyFont="1" applyFill="1" applyBorder="1" applyAlignment="1">
      <alignment horizontal="center" vertical="center"/>
    </xf>
    <xf numFmtId="0" fontId="8" fillId="0" borderId="0" xfId="2" applyFont="1" applyFill="1"/>
    <xf numFmtId="0" fontId="44" fillId="3" borderId="8" xfId="2" applyFont="1" applyFill="1" applyBorder="1" applyAlignment="1">
      <alignment horizontal="center" vertical="center"/>
    </xf>
    <xf numFmtId="165" fontId="44" fillId="58" borderId="8" xfId="3" applyFont="1" applyFill="1" applyBorder="1" applyAlignment="1">
      <alignment horizontal="center" vertical="center" wrapText="1"/>
    </xf>
    <xf numFmtId="165" fontId="44" fillId="58" borderId="5" xfId="3" applyFont="1" applyFill="1" applyBorder="1" applyAlignment="1">
      <alignment horizontal="center" vertical="center" wrapText="1"/>
    </xf>
    <xf numFmtId="165" fontId="8" fillId="57" borderId="64" xfId="3" applyFont="1" applyFill="1" applyBorder="1" applyAlignment="1">
      <alignment horizontal="center" vertical="center" wrapText="1"/>
    </xf>
    <xf numFmtId="49" fontId="44" fillId="0" borderId="8" xfId="2" applyNumberFormat="1" applyFont="1" applyFill="1" applyBorder="1" applyAlignment="1">
      <alignment horizontal="center" vertical="center" wrapText="1"/>
    </xf>
    <xf numFmtId="0" fontId="44" fillId="0" borderId="8" xfId="2" applyNumberFormat="1" applyFont="1" applyFill="1" applyBorder="1" applyAlignment="1">
      <alignment horizontal="center" vertical="center" wrapText="1"/>
    </xf>
    <xf numFmtId="0" fontId="44" fillId="0" borderId="8" xfId="2" applyFont="1" applyFill="1" applyBorder="1" applyAlignment="1">
      <alignment horizontal="left" vertical="center" wrapText="1"/>
    </xf>
    <xf numFmtId="0" fontId="44" fillId="0" borderId="8" xfId="2" applyFont="1" applyFill="1" applyBorder="1" applyAlignment="1">
      <alignment horizontal="center" vertical="center" wrapText="1"/>
    </xf>
    <xf numFmtId="165" fontId="44" fillId="0" borderId="8" xfId="3" applyFont="1" applyFill="1" applyBorder="1" applyAlignment="1">
      <alignment horizontal="center" vertical="center" wrapText="1"/>
    </xf>
    <xf numFmtId="165" fontId="44" fillId="0" borderId="8" xfId="1" applyFont="1" applyFill="1" applyBorder="1" applyAlignment="1">
      <alignment horizontal="center" vertical="center" wrapText="1"/>
    </xf>
    <xf numFmtId="165" fontId="44" fillId="0" borderId="8" xfId="3" applyFont="1" applyFill="1" applyBorder="1" applyAlignment="1">
      <alignment horizontal="right" vertical="center" wrapText="1"/>
    </xf>
    <xf numFmtId="165" fontId="44" fillId="0" borderId="57" xfId="3" applyFont="1" applyFill="1" applyBorder="1" applyAlignment="1">
      <alignment horizontal="right" vertical="center" wrapText="1"/>
    </xf>
    <xf numFmtId="165" fontId="8" fillId="0" borderId="66" xfId="3" applyFont="1" applyFill="1" applyBorder="1" applyAlignment="1">
      <alignment horizontal="center" vertical="center" wrapText="1"/>
    </xf>
    <xf numFmtId="0" fontId="44" fillId="0" borderId="0" xfId="2" applyFont="1" applyFill="1" applyAlignment="1">
      <alignment horizontal="center" vertical="center" wrapText="1"/>
    </xf>
    <xf numFmtId="49" fontId="8" fillId="0" borderId="8" xfId="2" applyNumberFormat="1" applyFont="1" applyFill="1" applyBorder="1" applyAlignment="1">
      <alignment horizontal="center" vertical="center" wrapText="1"/>
    </xf>
    <xf numFmtId="0" fontId="8" fillId="0" borderId="8" xfId="2" applyNumberFormat="1" applyFont="1" applyFill="1" applyBorder="1" applyAlignment="1">
      <alignment horizontal="center" vertical="center" wrapText="1"/>
    </xf>
    <xf numFmtId="0" fontId="8" fillId="0" borderId="8" xfId="2" applyFont="1" applyFill="1" applyBorder="1" applyAlignment="1">
      <alignment horizontal="left" vertical="center" wrapText="1"/>
    </xf>
    <xf numFmtId="0" fontId="8" fillId="0" borderId="8" xfId="2" applyFont="1" applyFill="1" applyBorder="1" applyAlignment="1">
      <alignment horizontal="center" vertical="center" wrapText="1"/>
    </xf>
    <xf numFmtId="165" fontId="8" fillId="59" borderId="8" xfId="3" applyFont="1" applyFill="1" applyBorder="1" applyAlignment="1">
      <alignment horizontal="center" vertical="center" wrapText="1"/>
    </xf>
    <xf numFmtId="165" fontId="8" fillId="0" borderId="8" xfId="1" applyFont="1" applyFill="1" applyBorder="1" applyAlignment="1">
      <alignment horizontal="center" vertical="center" wrapText="1"/>
    </xf>
    <xf numFmtId="165" fontId="8" fillId="0" borderId="57" xfId="3" applyFont="1" applyFill="1" applyBorder="1" applyAlignment="1">
      <alignment horizontal="right" vertical="center" wrapText="1"/>
    </xf>
    <xf numFmtId="165" fontId="8" fillId="0" borderId="8" xfId="3" applyFont="1" applyFill="1" applyBorder="1" applyAlignment="1">
      <alignment horizontal="right" vertical="center" wrapText="1"/>
    </xf>
    <xf numFmtId="165" fontId="8" fillId="0" borderId="57" xfId="3" quotePrefix="1" applyFont="1" applyFill="1" applyBorder="1" applyAlignment="1">
      <alignment horizontal="center" vertical="center" wrapText="1"/>
    </xf>
    <xf numFmtId="0" fontId="8" fillId="0" borderId="0" xfId="2" applyFont="1" applyFill="1" applyAlignment="1">
      <alignment horizontal="center" vertical="center" wrapText="1"/>
    </xf>
    <xf numFmtId="0" fontId="47" fillId="0" borderId="8" xfId="2" applyNumberFormat="1" applyFont="1" applyFill="1" applyBorder="1" applyAlignment="1">
      <alignment horizontal="center" vertical="center" wrapText="1"/>
    </xf>
    <xf numFmtId="0" fontId="8" fillId="0" borderId="0" xfId="2" applyNumberFormat="1" applyFont="1" applyFill="1" applyBorder="1"/>
    <xf numFmtId="0" fontId="8" fillId="0" borderId="0" xfId="2" applyFont="1" applyFill="1" applyBorder="1" applyAlignment="1">
      <alignment horizontal="right" vertical="center"/>
    </xf>
    <xf numFmtId="170" fontId="44" fillId="0" borderId="0" xfId="2" applyNumberFormat="1" applyFont="1" applyFill="1" applyBorder="1" applyAlignment="1">
      <alignment vertical="center"/>
    </xf>
    <xf numFmtId="0" fontId="44" fillId="0" borderId="0" xfId="2" applyFont="1" applyFill="1" applyBorder="1" applyAlignment="1">
      <alignment horizontal="center"/>
    </xf>
    <xf numFmtId="44" fontId="44" fillId="0" borderId="0" xfId="319" applyNumberFormat="1" applyFont="1" applyFill="1" applyBorder="1" applyAlignment="1">
      <alignment horizontal="right" vertical="center"/>
    </xf>
    <xf numFmtId="0" fontId="8" fillId="0" borderId="0" xfId="2" applyFont="1" applyFill="1" applyBorder="1" applyAlignment="1">
      <alignment horizontal="center"/>
    </xf>
    <xf numFmtId="0" fontId="8" fillId="0" borderId="0" xfId="2" applyNumberFormat="1" applyFont="1" applyFill="1"/>
    <xf numFmtId="0" fontId="44" fillId="0" borderId="0" xfId="2" applyFont="1" applyFill="1"/>
    <xf numFmtId="0" fontId="44" fillId="60" borderId="5" xfId="2" applyFont="1" applyFill="1" applyBorder="1" applyAlignment="1">
      <alignment horizontal="center" vertical="center"/>
    </xf>
    <xf numFmtId="0" fontId="44" fillId="60" borderId="6" xfId="2" applyFont="1" applyFill="1" applyBorder="1" applyAlignment="1">
      <alignment horizontal="center" vertical="center"/>
    </xf>
    <xf numFmtId="0" fontId="44" fillId="60" borderId="7" xfId="2" applyFont="1" applyFill="1" applyBorder="1" applyAlignment="1">
      <alignment horizontal="center" vertical="center"/>
    </xf>
    <xf numFmtId="0" fontId="44" fillId="60" borderId="5" xfId="2" applyFont="1" applyFill="1" applyBorder="1" applyAlignment="1">
      <alignment horizontal="center" vertical="center" wrapText="1"/>
    </xf>
    <xf numFmtId="165" fontId="44" fillId="60" borderId="6" xfId="3" applyFont="1" applyFill="1" applyBorder="1" applyAlignment="1">
      <alignment horizontal="center" vertical="center" wrapText="1"/>
    </xf>
    <xf numFmtId="165" fontId="44" fillId="60" borderId="7" xfId="3" applyFont="1" applyFill="1" applyBorder="1" applyAlignment="1">
      <alignment horizontal="center" vertical="center" wrapText="1"/>
    </xf>
    <xf numFmtId="49" fontId="44" fillId="60" borderId="8" xfId="2" applyNumberFormat="1" applyFont="1" applyFill="1" applyBorder="1" applyAlignment="1">
      <alignment horizontal="center" vertical="center" wrapText="1"/>
    </xf>
    <xf numFmtId="0" fontId="44" fillId="60" borderId="8" xfId="2" applyNumberFormat="1" applyFont="1" applyFill="1" applyBorder="1" applyAlignment="1">
      <alignment horizontal="center" vertical="center" wrapText="1"/>
    </xf>
    <xf numFmtId="0" fontId="44" fillId="60" borderId="8" xfId="2" applyFont="1" applyFill="1" applyBorder="1" applyAlignment="1">
      <alignment horizontal="left" vertical="center" wrapText="1"/>
    </xf>
    <xf numFmtId="0" fontId="44" fillId="60" borderId="8" xfId="2" applyFont="1" applyFill="1" applyBorder="1" applyAlignment="1">
      <alignment horizontal="center" vertical="center" wrapText="1"/>
    </xf>
    <xf numFmtId="165" fontId="44" fillId="60" borderId="8" xfId="3" applyFont="1" applyFill="1" applyBorder="1" applyAlignment="1">
      <alignment horizontal="center" vertical="center" wrapText="1"/>
    </xf>
    <xf numFmtId="165" fontId="44" fillId="60" borderId="8" xfId="1" applyFont="1" applyFill="1" applyBorder="1" applyAlignment="1">
      <alignment horizontal="center" vertical="center" wrapText="1"/>
    </xf>
    <xf numFmtId="165" fontId="44" fillId="60" borderId="8" xfId="3" applyFont="1" applyFill="1" applyBorder="1" applyAlignment="1">
      <alignment horizontal="right" vertical="center" wrapText="1"/>
    </xf>
    <xf numFmtId="165" fontId="44" fillId="60" borderId="57" xfId="3" applyFont="1" applyFill="1" applyBorder="1" applyAlignment="1">
      <alignment horizontal="right" vertical="center" wrapText="1"/>
    </xf>
    <xf numFmtId="165" fontId="8" fillId="60" borderId="57" xfId="3" applyFont="1" applyFill="1" applyBorder="1" applyAlignment="1">
      <alignment horizontal="center" vertical="center" wrapText="1"/>
    </xf>
    <xf numFmtId="165" fontId="44" fillId="60" borderId="58" xfId="3" applyFont="1" applyFill="1" applyBorder="1" applyAlignment="1">
      <alignment horizontal="right" vertical="center" wrapText="1"/>
    </xf>
    <xf numFmtId="165" fontId="44" fillId="60" borderId="59" xfId="3" applyFont="1" applyFill="1" applyBorder="1" applyAlignment="1">
      <alignment horizontal="right" vertical="center" wrapText="1"/>
    </xf>
    <xf numFmtId="165" fontId="8" fillId="60" borderId="59" xfId="3" applyFont="1" applyFill="1" applyBorder="1" applyAlignment="1">
      <alignment horizontal="center" vertical="center" wrapText="1"/>
    </xf>
    <xf numFmtId="0" fontId="10" fillId="0" borderId="0" xfId="2" applyFont="1" applyFill="1" applyBorder="1" applyAlignment="1">
      <alignment horizontal="left" vertical="center"/>
    </xf>
    <xf numFmtId="0" fontId="48" fillId="0" borderId="0" xfId="2" applyFont="1" applyFill="1" applyBorder="1" applyAlignment="1">
      <alignment horizontal="right" vertical="center"/>
    </xf>
    <xf numFmtId="165" fontId="46" fillId="61" borderId="54" xfId="3" applyFont="1" applyFill="1" applyBorder="1" applyAlignment="1">
      <alignment horizontal="center" vertical="center" wrapText="1"/>
    </xf>
    <xf numFmtId="165" fontId="47" fillId="62" borderId="57" xfId="3" applyFont="1" applyFill="1" applyBorder="1" applyAlignment="1">
      <alignment horizontal="right" vertical="center" wrapText="1"/>
    </xf>
    <xf numFmtId="165" fontId="47" fillId="64" borderId="57" xfId="3" applyFont="1" applyFill="1" applyBorder="1" applyAlignment="1">
      <alignment horizontal="right" vertical="center" wrapText="1"/>
    </xf>
    <xf numFmtId="165" fontId="47" fillId="65" borderId="57" xfId="3" applyFont="1" applyFill="1" applyBorder="1" applyAlignment="1">
      <alignment horizontal="right" vertical="center" wrapText="1"/>
    </xf>
    <xf numFmtId="165" fontId="47" fillId="63" borderId="57" xfId="3" applyFont="1" applyFill="1" applyBorder="1" applyAlignment="1">
      <alignment horizontal="right" vertical="center" wrapText="1"/>
    </xf>
    <xf numFmtId="165" fontId="47" fillId="63" borderId="8" xfId="3" applyFont="1" applyFill="1" applyBorder="1" applyAlignment="1">
      <alignment horizontal="center" vertical="center" wrapText="1"/>
    </xf>
    <xf numFmtId="165" fontId="47" fillId="62" borderId="5" xfId="3" applyFont="1" applyFill="1" applyBorder="1" applyAlignment="1">
      <alignment horizontal="right" vertical="center" wrapText="1"/>
    </xf>
    <xf numFmtId="0" fontId="49" fillId="0" borderId="67" xfId="2" applyFont="1" applyBorder="1" applyAlignment="1">
      <alignment horizontal="center" vertical="center" wrapText="1"/>
    </xf>
    <xf numFmtId="0" fontId="44" fillId="3" borderId="8" xfId="2" applyFont="1" applyFill="1" applyBorder="1" applyAlignment="1">
      <alignment horizontal="center" vertical="center" wrapText="1"/>
    </xf>
    <xf numFmtId="0" fontId="8" fillId="3" borderId="0" xfId="2" applyFont="1" applyFill="1"/>
    <xf numFmtId="43" fontId="8" fillId="0" borderId="0" xfId="2" applyNumberFormat="1" applyFont="1" applyFill="1" applyBorder="1"/>
    <xf numFmtId="0" fontId="52" fillId="0" borderId="64" xfId="0" applyFont="1" applyFill="1" applyBorder="1" applyAlignment="1">
      <alignment horizontal="center" wrapText="1"/>
    </xf>
    <xf numFmtId="0" fontId="52" fillId="0" borderId="68" xfId="0" applyFont="1" applyFill="1" applyBorder="1" applyAlignment="1">
      <alignment horizontal="center"/>
    </xf>
    <xf numFmtId="0" fontId="52" fillId="0" borderId="68" xfId="0" applyFont="1" applyFill="1" applyBorder="1" applyAlignment="1">
      <alignment horizontal="center" wrapText="1"/>
    </xf>
    <xf numFmtId="0" fontId="52" fillId="0" borderId="64" xfId="0" applyFont="1" applyFill="1" applyBorder="1" applyAlignment="1">
      <alignment horizontal="center"/>
    </xf>
    <xf numFmtId="2" fontId="0" fillId="0" borderId="65" xfId="0" applyNumberFormat="1" applyFill="1" applyBorder="1"/>
    <xf numFmtId="2" fontId="0" fillId="0" borderId="68" xfId="0" applyNumberFormat="1" applyFill="1" applyBorder="1"/>
    <xf numFmtId="2" fontId="0" fillId="0" borderId="70" xfId="0" applyNumberFormat="1" applyFill="1" applyBorder="1"/>
    <xf numFmtId="2" fontId="0" fillId="0" borderId="64" xfId="0" applyNumberFormat="1" applyFill="1" applyBorder="1"/>
    <xf numFmtId="2" fontId="52" fillId="0" borderId="75" xfId="0" applyNumberFormat="1" applyFont="1" applyFill="1" applyBorder="1"/>
    <xf numFmtId="2" fontId="52" fillId="0" borderId="76" xfId="0" applyNumberFormat="1" applyFont="1" applyFill="1" applyBorder="1"/>
    <xf numFmtId="0" fontId="52" fillId="0" borderId="77" xfId="0" applyFont="1" applyFill="1" applyBorder="1"/>
    <xf numFmtId="0" fontId="52" fillId="0" borderId="76" xfId="0" applyFont="1" applyFill="1" applyBorder="1"/>
    <xf numFmtId="0" fontId="53" fillId="0" borderId="0" xfId="0" applyFont="1" applyFill="1" applyBorder="1" applyAlignment="1">
      <alignment horizontal="center"/>
    </xf>
    <xf numFmtId="0" fontId="53" fillId="0" borderId="73" xfId="0" applyFont="1" applyFill="1" applyBorder="1" applyAlignment="1">
      <alignment horizontal="center"/>
    </xf>
    <xf numFmtId="2" fontId="52" fillId="0" borderId="0" xfId="0" applyNumberFormat="1" applyFont="1" applyFill="1" applyBorder="1"/>
    <xf numFmtId="0" fontId="52" fillId="0" borderId="0" xfId="0" applyFont="1" applyFill="1" applyBorder="1"/>
    <xf numFmtId="0" fontId="0" fillId="0" borderId="0" xfId="0" applyFill="1" applyBorder="1"/>
    <xf numFmtId="0" fontId="52" fillId="0" borderId="64" xfId="0" applyFont="1" applyFill="1" applyBorder="1" applyAlignment="1">
      <alignment horizontal="center" vertical="center"/>
    </xf>
    <xf numFmtId="2" fontId="52" fillId="0" borderId="64" xfId="0" applyNumberFormat="1" applyFont="1" applyFill="1" applyBorder="1" applyAlignment="1">
      <alignment horizontal="center" wrapText="1"/>
    </xf>
    <xf numFmtId="0" fontId="0" fillId="0" borderId="0" xfId="0" applyFill="1"/>
    <xf numFmtId="0" fontId="53" fillId="0" borderId="64" xfId="0" applyFont="1" applyFill="1" applyBorder="1" applyAlignment="1">
      <alignment horizontal="center" vertical="center" wrapText="1"/>
    </xf>
    <xf numFmtId="0" fontId="52" fillId="0" borderId="64" xfId="0" applyFont="1" applyFill="1" applyBorder="1" applyAlignment="1">
      <alignment horizontal="center" vertical="center" wrapText="1"/>
    </xf>
    <xf numFmtId="2" fontId="52" fillId="61" borderId="64" xfId="0" applyNumberFormat="1" applyFont="1" applyFill="1" applyBorder="1" applyAlignment="1">
      <alignment horizontal="center"/>
    </xf>
    <xf numFmtId="2" fontId="53" fillId="61" borderId="64" xfId="0" applyNumberFormat="1" applyFont="1" applyFill="1" applyBorder="1" applyAlignment="1">
      <alignment horizontal="center" vertical="center"/>
    </xf>
    <xf numFmtId="2" fontId="52" fillId="61" borderId="64" xfId="0" applyNumberFormat="1" applyFont="1" applyFill="1" applyBorder="1" applyAlignment="1">
      <alignment horizontal="center" vertical="center"/>
    </xf>
    <xf numFmtId="4" fontId="54" fillId="67" borderId="78" xfId="6" applyNumberFormat="1" applyFont="1" applyFill="1" applyBorder="1" applyProtection="1">
      <protection locked="0"/>
    </xf>
    <xf numFmtId="0" fontId="55" fillId="0" borderId="67" xfId="2" applyFont="1" applyBorder="1" applyAlignment="1">
      <alignment horizontal="center" vertical="center" wrapText="1"/>
    </xf>
    <xf numFmtId="49" fontId="49" fillId="0" borderId="67" xfId="2" applyNumberFormat="1" applyFont="1" applyBorder="1" applyAlignment="1">
      <alignment horizontal="center" vertical="center" wrapText="1"/>
    </xf>
    <xf numFmtId="49" fontId="49" fillId="0" borderId="67" xfId="0" applyNumberFormat="1" applyFont="1" applyBorder="1" applyAlignment="1" applyProtection="1">
      <alignment horizontal="center" vertical="center" wrapText="1"/>
      <protection locked="0"/>
    </xf>
    <xf numFmtId="165" fontId="46" fillId="0" borderId="67" xfId="3" applyFont="1" applyBorder="1" applyAlignment="1">
      <alignment horizontal="center" vertical="center" wrapText="1"/>
    </xf>
    <xf numFmtId="165" fontId="57" fillId="0" borderId="67" xfId="3" applyFont="1" applyBorder="1" applyAlignment="1">
      <alignment horizontal="center" vertical="center" wrapText="1"/>
    </xf>
    <xf numFmtId="0" fontId="49" fillId="0" borderId="67" xfId="2" applyFont="1" applyBorder="1" applyAlignment="1">
      <alignment horizontal="left" vertical="center" wrapText="1"/>
    </xf>
    <xf numFmtId="171" fontId="54" fillId="0" borderId="0" xfId="2" applyNumberFormat="1" applyFont="1" applyAlignment="1">
      <alignment horizontal="left" vertical="center" wrapText="1"/>
    </xf>
    <xf numFmtId="165" fontId="58" fillId="67" borderId="67" xfId="3" applyFont="1" applyFill="1" applyBorder="1" applyAlignment="1">
      <alignment horizontal="center" vertical="center" wrapText="1"/>
    </xf>
    <xf numFmtId="165" fontId="59" fillId="0" borderId="67" xfId="3" applyFont="1" applyBorder="1" applyAlignment="1">
      <alignment horizontal="center" vertical="center" wrapText="1"/>
    </xf>
    <xf numFmtId="165" fontId="60" fillId="0" borderId="67" xfId="3" applyFont="1" applyBorder="1" applyAlignment="1">
      <alignment horizontal="center" vertical="center" wrapText="1"/>
    </xf>
    <xf numFmtId="0" fontId="59" fillId="0" borderId="0" xfId="2" applyFont="1" applyAlignment="1">
      <alignment horizontal="center" vertical="center" wrapText="1"/>
    </xf>
    <xf numFmtId="0" fontId="61" fillId="0" borderId="67" xfId="0" applyFont="1" applyBorder="1" applyAlignment="1">
      <alignment vertical="center"/>
    </xf>
    <xf numFmtId="0" fontId="0" fillId="62" borderId="0" xfId="0" applyFill="1"/>
    <xf numFmtId="0" fontId="0" fillId="68" borderId="2" xfId="0" applyFill="1" applyBorder="1" applyAlignment="1">
      <alignment horizontal="center" vertical="center" wrapText="1"/>
    </xf>
    <xf numFmtId="0" fontId="0" fillId="62" borderId="5" xfId="0" applyFill="1"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4" fontId="0" fillId="0" borderId="80" xfId="0" applyNumberFormat="1" applyBorder="1" applyAlignment="1">
      <alignment horizontal="center" vertical="center" wrapText="1"/>
    </xf>
    <xf numFmtId="0" fontId="0" fillId="0" borderId="54" xfId="0" applyBorder="1" applyAlignment="1">
      <alignment horizontal="center" vertical="center" wrapText="1"/>
    </xf>
    <xf numFmtId="0" fontId="0" fillId="0" borderId="8" xfId="0" applyBorder="1" applyAlignment="1">
      <alignment horizontal="center" vertical="center" wrapText="1"/>
    </xf>
    <xf numFmtId="0" fontId="0" fillId="0" borderId="57" xfId="0" applyBorder="1" applyAlignment="1">
      <alignment horizontal="center" vertical="center" wrapText="1"/>
    </xf>
    <xf numFmtId="0" fontId="0" fillId="0" borderId="82"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83" xfId="0" applyBorder="1" applyAlignment="1">
      <alignment horizontal="center" vertical="center" wrapText="1"/>
    </xf>
    <xf numFmtId="0" fontId="0" fillId="0" borderId="39"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69" borderId="0" xfId="0" applyFill="1" applyBorder="1" applyAlignment="1">
      <alignment horizontal="center" vertical="center" wrapText="1"/>
    </xf>
    <xf numFmtId="0" fontId="0" fillId="68" borderId="79" xfId="0" applyFill="1" applyBorder="1" applyAlignment="1">
      <alignment horizontal="center" vertical="center" wrapText="1"/>
    </xf>
    <xf numFmtId="0" fontId="0" fillId="68" borderId="85" xfId="0" applyFill="1" applyBorder="1" applyAlignment="1">
      <alignment horizontal="center" vertical="center" wrapText="1"/>
    </xf>
    <xf numFmtId="0" fontId="0" fillId="68" borderId="81" xfId="0" applyFill="1" applyBorder="1" applyAlignment="1">
      <alignment horizontal="center" vertical="center" wrapText="1"/>
    </xf>
    <xf numFmtId="0" fontId="0" fillId="68" borderId="82" xfId="0" applyFill="1" applyBorder="1" applyAlignment="1">
      <alignment horizontal="center" vertical="center" wrapText="1"/>
    </xf>
    <xf numFmtId="0" fontId="0" fillId="68" borderId="58" xfId="0" applyFill="1" applyBorder="1" applyAlignment="1">
      <alignment horizontal="center" vertical="center" wrapText="1"/>
    </xf>
    <xf numFmtId="0" fontId="0" fillId="68" borderId="59" xfId="0" applyFill="1" applyBorder="1" applyAlignment="1">
      <alignment horizontal="center" vertical="center" wrapText="1"/>
    </xf>
    <xf numFmtId="4" fontId="0" fillId="68" borderId="58" xfId="0" applyNumberFormat="1" applyFill="1" applyBorder="1" applyAlignment="1">
      <alignment horizontal="center" vertical="center" wrapText="1"/>
    </xf>
    <xf numFmtId="0" fontId="0" fillId="0" borderId="8" xfId="0" applyBorder="1" applyAlignment="1">
      <alignment horizontal="center"/>
    </xf>
    <xf numFmtId="0" fontId="0" fillId="0" borderId="8" xfId="0" applyFont="1" applyBorder="1" applyAlignment="1">
      <alignment horizontal="center"/>
    </xf>
    <xf numFmtId="2" fontId="56" fillId="0" borderId="8" xfId="0" applyNumberFormat="1" applyFont="1" applyBorder="1" applyAlignment="1">
      <alignment horizontal="center"/>
    </xf>
    <xf numFmtId="2" fontId="0" fillId="0" borderId="0" xfId="0" applyNumberFormat="1"/>
    <xf numFmtId="0" fontId="0" fillId="0" borderId="8" xfId="0" applyBorder="1"/>
    <xf numFmtId="2" fontId="63" fillId="0" borderId="8" xfId="0" applyNumberFormat="1" applyFont="1" applyBorder="1" applyAlignment="1">
      <alignment horizontal="center"/>
    </xf>
    <xf numFmtId="43" fontId="56" fillId="0" borderId="8" xfId="0" applyNumberFormat="1" applyFont="1" applyBorder="1" applyAlignment="1">
      <alignment horizontal="center"/>
    </xf>
    <xf numFmtId="0" fontId="0" fillId="0" borderId="8" xfId="0" applyFill="1" applyBorder="1" applyAlignment="1">
      <alignment horizontal="center"/>
    </xf>
    <xf numFmtId="0" fontId="63" fillId="0" borderId="0" xfId="0" applyFont="1"/>
    <xf numFmtId="0" fontId="52" fillId="0" borderId="0" xfId="0" applyFont="1" applyBorder="1" applyAlignment="1">
      <alignment horizontal="left"/>
    </xf>
    <xf numFmtId="2" fontId="52" fillId="70" borderId="0" xfId="0" applyNumberFormat="1" applyFont="1" applyFill="1" applyBorder="1" applyAlignment="1">
      <alignment horizontal="center"/>
    </xf>
    <xf numFmtId="0" fontId="0" fillId="0" borderId="0" xfId="0" applyFill="1" applyBorder="1" applyAlignment="1">
      <alignment horizontal="center"/>
    </xf>
    <xf numFmtId="2" fontId="0" fillId="70" borderId="8" xfId="0" applyNumberFormat="1" applyFont="1" applyFill="1" applyBorder="1" applyAlignment="1">
      <alignment horizontal="center"/>
    </xf>
    <xf numFmtId="2" fontId="65" fillId="62" borderId="8" xfId="0" applyNumberFormat="1" applyFont="1" applyFill="1" applyBorder="1" applyAlignment="1">
      <alignment horizontal="center"/>
    </xf>
    <xf numFmtId="0" fontId="65" fillId="0" borderId="8" xfId="0" applyFont="1" applyBorder="1" applyAlignment="1">
      <alignment horizontal="center"/>
    </xf>
    <xf numFmtId="2" fontId="52" fillId="70" borderId="8" xfId="0" applyNumberFormat="1" applyFont="1" applyFill="1" applyBorder="1" applyAlignment="1">
      <alignment horizontal="center"/>
    </xf>
    <xf numFmtId="165" fontId="9" fillId="0" borderId="8" xfId="3" applyFont="1" applyFill="1" applyBorder="1" applyAlignment="1">
      <alignment horizontal="center" vertical="center" wrapText="1"/>
    </xf>
    <xf numFmtId="165" fontId="2" fillId="0" borderId="8" xfId="3" applyFont="1" applyFill="1" applyBorder="1" applyAlignment="1">
      <alignment horizontal="right" vertical="center" wrapText="1"/>
    </xf>
    <xf numFmtId="165" fontId="87" fillId="0" borderId="8" xfId="3" applyFont="1" applyFill="1" applyBorder="1" applyAlignment="1">
      <alignment horizontal="center" vertical="center" wrapText="1"/>
    </xf>
    <xf numFmtId="0" fontId="8" fillId="0" borderId="8" xfId="558" applyFont="1" applyFill="1" applyBorder="1" applyAlignment="1">
      <alignment horizontal="left" vertical="center" wrapText="1"/>
    </xf>
    <xf numFmtId="0" fontId="8" fillId="0" borderId="8" xfId="558" applyFont="1" applyFill="1" applyBorder="1" applyAlignment="1">
      <alignment horizontal="center" vertical="center" wrapText="1"/>
    </xf>
    <xf numFmtId="17" fontId="8" fillId="0" borderId="0" xfId="558" applyNumberFormat="1" applyFont="1" applyFill="1" applyBorder="1" applyAlignment="1">
      <alignment horizontal="left" vertical="center" wrapText="1"/>
    </xf>
    <xf numFmtId="0" fontId="9" fillId="0" borderId="0" xfId="558" applyFont="1" applyFill="1" applyAlignment="1">
      <alignment horizontal="center" vertical="center" wrapText="1"/>
    </xf>
    <xf numFmtId="49" fontId="8" fillId="0" borderId="8" xfId="558" applyNumberFormat="1" applyFont="1" applyFill="1" applyBorder="1" applyAlignment="1">
      <alignment horizontal="center" vertical="center" wrapText="1"/>
    </xf>
    <xf numFmtId="2" fontId="8" fillId="0" borderId="0" xfId="2" applyNumberFormat="1" applyFont="1" applyFill="1" applyBorder="1" applyAlignment="1">
      <alignment horizontal="left" vertical="center" wrapText="1"/>
    </xf>
    <xf numFmtId="0" fontId="0" fillId="0" borderId="8" xfId="0" applyBorder="1" applyAlignment="1">
      <alignment horizontal="center"/>
    </xf>
    <xf numFmtId="0" fontId="0" fillId="0" borderId="8" xfId="0" applyBorder="1" applyAlignment="1">
      <alignment horizontal="center"/>
    </xf>
    <xf numFmtId="0" fontId="49" fillId="0" borderId="95" xfId="0" applyFont="1" applyBorder="1" applyAlignment="1" applyProtection="1">
      <alignment horizontal="left" vertical="center" wrapText="1"/>
      <protection locked="0"/>
    </xf>
    <xf numFmtId="4" fontId="8" fillId="0" borderId="8" xfId="3" applyNumberFormat="1" applyFont="1" applyFill="1" applyBorder="1" applyAlignment="1">
      <alignment horizontal="center" vertical="center" wrapText="1"/>
    </xf>
    <xf numFmtId="0" fontId="2" fillId="0" borderId="0" xfId="639"/>
    <xf numFmtId="0" fontId="2" fillId="92" borderId="0" xfId="639" applyFill="1" applyBorder="1"/>
    <xf numFmtId="10" fontId="2" fillId="92" borderId="0" xfId="639" applyNumberFormat="1" applyFill="1"/>
    <xf numFmtId="0" fontId="88" fillId="0" borderId="0" xfId="639" applyFont="1" applyFill="1" applyBorder="1" applyAlignment="1"/>
    <xf numFmtId="0" fontId="88" fillId="92" borderId="0" xfId="639" applyFont="1" applyFill="1" applyBorder="1" applyAlignment="1"/>
    <xf numFmtId="10" fontId="88" fillId="92" borderId="0" xfId="639" applyNumberFormat="1" applyFont="1" applyFill="1" applyBorder="1" applyAlignment="1"/>
    <xf numFmtId="0" fontId="2" fillId="0" borderId="0" xfId="639" applyFill="1" applyBorder="1" applyAlignment="1">
      <alignment horizontal="left"/>
    </xf>
    <xf numFmtId="10" fontId="89" fillId="92" borderId="0" xfId="639" applyNumberFormat="1" applyFont="1" applyFill="1" applyBorder="1" applyAlignment="1"/>
    <xf numFmtId="0" fontId="89" fillId="0" borderId="0" xfId="639" applyFont="1" applyFill="1" applyBorder="1" applyAlignment="1"/>
    <xf numFmtId="0" fontId="90" fillId="0" borderId="0" xfId="0" applyFont="1" applyFill="1" applyBorder="1" applyAlignment="1">
      <alignment horizontal="left"/>
    </xf>
    <xf numFmtId="0" fontId="3" fillId="0" borderId="0" xfId="639" applyFont="1" applyBorder="1" applyAlignment="1">
      <alignment vertical="center"/>
    </xf>
    <xf numFmtId="0" fontId="2" fillId="0" borderId="0" xfId="639" applyFont="1" applyBorder="1" applyAlignment="1">
      <alignment horizontal="center" vertical="center" wrapText="1"/>
    </xf>
    <xf numFmtId="165" fontId="2" fillId="92" borderId="0" xfId="640" applyNumberFormat="1" applyFont="1" applyFill="1" applyBorder="1" applyAlignment="1">
      <alignment horizontal="center" vertical="center" wrapText="1"/>
    </xf>
    <xf numFmtId="0" fontId="2" fillId="0" borderId="0" xfId="639" applyFont="1" applyBorder="1" applyAlignment="1">
      <alignment vertical="center" wrapText="1"/>
    </xf>
    <xf numFmtId="10" fontId="2" fillId="92" borderId="0" xfId="641" applyNumberFormat="1" applyFont="1" applyFill="1" applyBorder="1" applyAlignment="1">
      <alignment horizontal="center" vertical="center" wrapText="1"/>
    </xf>
    <xf numFmtId="10" fontId="2" fillId="92" borderId="0" xfId="639" applyNumberFormat="1" applyFont="1" applyFill="1" applyBorder="1" applyAlignment="1">
      <alignment vertical="center" wrapText="1"/>
    </xf>
    <xf numFmtId="10" fontId="2" fillId="92" borderId="0" xfId="640" applyNumberFormat="1" applyFont="1" applyFill="1" applyBorder="1" applyAlignment="1">
      <alignment horizontal="center" vertical="center" wrapText="1"/>
    </xf>
    <xf numFmtId="0" fontId="2" fillId="0" borderId="0" xfId="639" applyFont="1" applyAlignment="1">
      <alignment vertical="center" wrapText="1"/>
    </xf>
    <xf numFmtId="0" fontId="2" fillId="0" borderId="0" xfId="639" applyBorder="1"/>
    <xf numFmtId="16" fontId="2" fillId="0" borderId="0" xfId="639" applyNumberFormat="1" applyBorder="1"/>
    <xf numFmtId="10" fontId="2" fillId="92" borderId="0" xfId="639" applyNumberFormat="1" applyFill="1" applyBorder="1"/>
    <xf numFmtId="0" fontId="2" fillId="0" borderId="53" xfId="639" applyBorder="1"/>
    <xf numFmtId="0" fontId="2" fillId="0" borderId="52" xfId="639" applyBorder="1"/>
    <xf numFmtId="0" fontId="3" fillId="0" borderId="52" xfId="639" applyFont="1" applyBorder="1" applyAlignment="1">
      <alignment horizontal="left" vertical="center"/>
    </xf>
    <xf numFmtId="0" fontId="2" fillId="92" borderId="52" xfId="639" applyFill="1" applyBorder="1"/>
    <xf numFmtId="10" fontId="2" fillId="92" borderId="52" xfId="639" applyNumberFormat="1" applyFill="1" applyBorder="1"/>
    <xf numFmtId="10" fontId="2" fillId="92" borderId="68" xfId="639" applyNumberFormat="1" applyFill="1" applyBorder="1"/>
    <xf numFmtId="0" fontId="3" fillId="0" borderId="53" xfId="639" applyFont="1" applyBorder="1" applyAlignment="1">
      <alignment vertical="center"/>
    </xf>
    <xf numFmtId="10" fontId="3" fillId="92" borderId="52" xfId="639" applyNumberFormat="1" applyFont="1" applyFill="1" applyBorder="1" applyAlignment="1">
      <alignment vertical="center"/>
    </xf>
    <xf numFmtId="0" fontId="3" fillId="0" borderId="52" xfId="639" applyFont="1" applyBorder="1" applyAlignment="1">
      <alignment vertical="center"/>
    </xf>
    <xf numFmtId="0" fontId="3" fillId="0" borderId="68" xfId="639" applyFont="1" applyBorder="1" applyAlignment="1">
      <alignment vertical="center"/>
    </xf>
    <xf numFmtId="0" fontId="2" fillId="0" borderId="73" xfId="639" applyBorder="1"/>
    <xf numFmtId="0" fontId="2" fillId="92" borderId="73" xfId="639" applyFill="1" applyBorder="1"/>
    <xf numFmtId="10" fontId="2" fillId="92" borderId="73" xfId="639" applyNumberFormat="1" applyFill="1" applyBorder="1"/>
    <xf numFmtId="0" fontId="91" fillId="0" borderId="58" xfId="639" applyFont="1" applyBorder="1" applyAlignment="1">
      <alignment horizontal="center" vertical="center"/>
    </xf>
    <xf numFmtId="0" fontId="91" fillId="64" borderId="58" xfId="639" applyFont="1" applyFill="1" applyBorder="1" applyAlignment="1">
      <alignment horizontal="center" vertical="center"/>
    </xf>
    <xf numFmtId="10" fontId="91" fillId="64" borderId="58" xfId="639" applyNumberFormat="1" applyFont="1" applyFill="1" applyBorder="1" applyAlignment="1">
      <alignment horizontal="center" vertical="center"/>
    </xf>
    <xf numFmtId="10" fontId="91" fillId="64" borderId="59" xfId="639" applyNumberFormat="1" applyFont="1" applyFill="1" applyBorder="1" applyAlignment="1">
      <alignment horizontal="center" vertical="center"/>
    </xf>
    <xf numFmtId="0" fontId="91" fillId="0" borderId="61" xfId="639" applyFont="1" applyBorder="1" applyAlignment="1">
      <alignment horizontal="center" vertical="center"/>
    </xf>
    <xf numFmtId="0" fontId="91" fillId="0" borderId="99" xfId="639" applyFont="1" applyBorder="1" applyAlignment="1">
      <alignment horizontal="center" vertical="center"/>
    </xf>
    <xf numFmtId="0" fontId="91" fillId="0" borderId="75" xfId="639" applyFont="1" applyBorder="1" applyAlignment="1">
      <alignment horizontal="center" vertical="center"/>
    </xf>
    <xf numFmtId="174" fontId="2" fillId="0" borderId="0" xfId="639" applyNumberFormat="1"/>
    <xf numFmtId="174" fontId="90" fillId="0" borderId="23" xfId="641" applyNumberFormat="1" applyFont="1" applyBorder="1" applyAlignment="1">
      <alignment vertical="center"/>
    </xf>
    <xf numFmtId="174" fontId="90" fillId="0" borderId="8" xfId="641" applyNumberFormat="1" applyFont="1" applyBorder="1" applyAlignment="1">
      <alignment horizontal="center" vertical="center"/>
    </xf>
    <xf numFmtId="10" fontId="90" fillId="64" borderId="57" xfId="642" applyNumberFormat="1" applyFont="1" applyFill="1" applyBorder="1" applyAlignment="1">
      <alignment horizontal="center" vertical="center"/>
    </xf>
    <xf numFmtId="10" fontId="90" fillId="64" borderId="8" xfId="641" applyNumberFormat="1" applyFont="1" applyFill="1" applyBorder="1" applyAlignment="1">
      <alignment horizontal="center" vertical="center"/>
    </xf>
    <xf numFmtId="10" fontId="90" fillId="64" borderId="57" xfId="641" applyNumberFormat="1" applyFont="1" applyFill="1" applyBorder="1" applyAlignment="1">
      <alignment horizontal="center" vertical="center"/>
    </xf>
    <xf numFmtId="10" fontId="90" fillId="64" borderId="8" xfId="639" applyNumberFormat="1" applyFont="1" applyFill="1" applyBorder="1" applyAlignment="1">
      <alignment horizontal="center" vertical="center"/>
    </xf>
    <xf numFmtId="10" fontId="90" fillId="0" borderId="103" xfId="642" applyNumberFormat="1" applyFont="1" applyBorder="1" applyAlignment="1">
      <alignment horizontal="center" vertical="center"/>
    </xf>
    <xf numFmtId="174" fontId="90" fillId="0" borderId="22" xfId="641" applyNumberFormat="1" applyFont="1" applyBorder="1" applyAlignment="1">
      <alignment vertical="center"/>
    </xf>
    <xf numFmtId="174" fontId="90" fillId="92" borderId="7" xfId="641" applyNumberFormat="1" applyFont="1" applyFill="1" applyBorder="1" applyAlignment="1">
      <alignment horizontal="center" vertical="center"/>
    </xf>
    <xf numFmtId="174" fontId="90" fillId="0" borderId="103" xfId="641" applyNumberFormat="1" applyFont="1" applyBorder="1" applyAlignment="1">
      <alignment horizontal="center" vertical="center"/>
    </xf>
    <xf numFmtId="174" fontId="90" fillId="0" borderId="2" xfId="641" applyNumberFormat="1" applyFont="1" applyBorder="1" applyAlignment="1">
      <alignment horizontal="center" vertical="center"/>
    </xf>
    <xf numFmtId="174" fontId="90" fillId="0" borderId="4" xfId="641" applyNumberFormat="1" applyFont="1" applyBorder="1" applyAlignment="1">
      <alignment horizontal="center" vertical="center"/>
    </xf>
    <xf numFmtId="174" fontId="90" fillId="0" borderId="7" xfId="641" applyNumberFormat="1" applyFont="1" applyBorder="1" applyAlignment="1">
      <alignment horizontal="center" vertical="center"/>
    </xf>
    <xf numFmtId="174" fontId="90" fillId="64" borderId="8" xfId="641" applyNumberFormat="1" applyFont="1" applyFill="1" applyBorder="1" applyAlignment="1">
      <alignment horizontal="center" vertical="center"/>
    </xf>
    <xf numFmtId="0" fontId="90" fillId="0" borderId="7" xfId="639" applyFont="1" applyBorder="1" applyAlignment="1">
      <alignment horizontal="center" vertical="center"/>
    </xf>
    <xf numFmtId="0" fontId="91" fillId="0" borderId="54" xfId="639" applyFont="1" applyBorder="1" applyAlignment="1">
      <alignment horizontal="center" vertical="center"/>
    </xf>
    <xf numFmtId="43" fontId="91" fillId="0" borderId="8" xfId="639" applyNumberFormat="1" applyFont="1" applyBorder="1" applyAlignment="1">
      <alignment horizontal="left" vertical="center"/>
    </xf>
    <xf numFmtId="174" fontId="91" fillId="0" borderId="7" xfId="641" applyNumberFormat="1" applyFont="1" applyBorder="1" applyAlignment="1">
      <alignment horizontal="center" vertical="center"/>
    </xf>
    <xf numFmtId="174" fontId="91" fillId="0" borderId="8" xfId="641" applyNumberFormat="1" applyFont="1" applyBorder="1" applyAlignment="1">
      <alignment horizontal="center" vertical="center"/>
    </xf>
    <xf numFmtId="174" fontId="91" fillId="64" borderId="8" xfId="641" applyNumberFormat="1" applyFont="1" applyFill="1" applyBorder="1" applyAlignment="1">
      <alignment horizontal="center" vertical="center"/>
    </xf>
    <xf numFmtId="10" fontId="91" fillId="64" borderId="8" xfId="641" applyNumberFormat="1" applyFont="1" applyFill="1" applyBorder="1" applyAlignment="1">
      <alignment horizontal="center" vertical="center"/>
    </xf>
    <xf numFmtId="10" fontId="91" fillId="64" borderId="57" xfId="641" applyNumberFormat="1" applyFont="1" applyFill="1" applyBorder="1" applyAlignment="1">
      <alignment horizontal="center" vertical="center"/>
    </xf>
    <xf numFmtId="174" fontId="91" fillId="0" borderId="103" xfId="641" applyNumberFormat="1" applyFont="1" applyBorder="1" applyAlignment="1">
      <alignment horizontal="center" vertical="center"/>
    </xf>
    <xf numFmtId="0" fontId="3" fillId="0" borderId="0" xfId="639" applyFont="1"/>
    <xf numFmtId="174" fontId="90" fillId="68" borderId="97" xfId="641" applyNumberFormat="1" applyFont="1" applyFill="1" applyBorder="1" applyAlignment="1">
      <alignment horizontal="center" vertical="center"/>
    </xf>
    <xf numFmtId="174" fontId="91" fillId="68" borderId="80" xfId="641" applyNumberFormat="1" applyFont="1" applyFill="1" applyBorder="1" applyAlignment="1">
      <alignment horizontal="center" vertical="center"/>
    </xf>
    <xf numFmtId="174" fontId="90" fillId="68" borderId="80" xfId="641" applyNumberFormat="1" applyFont="1" applyFill="1" applyBorder="1" applyAlignment="1">
      <alignment horizontal="center" vertical="center"/>
    </xf>
    <xf numFmtId="10" fontId="90" fillId="68" borderId="80" xfId="641" applyNumberFormat="1" applyFont="1" applyFill="1" applyBorder="1" applyAlignment="1">
      <alignment horizontal="center" vertical="center"/>
    </xf>
    <xf numFmtId="10" fontId="90" fillId="68" borderId="81" xfId="641" applyNumberFormat="1" applyFont="1" applyFill="1" applyBorder="1" applyAlignment="1">
      <alignment horizontal="center" vertical="center"/>
    </xf>
    <xf numFmtId="174" fontId="91" fillId="68" borderId="8" xfId="641" applyNumberFormat="1" applyFont="1" applyFill="1" applyBorder="1" applyAlignment="1">
      <alignment horizontal="center" vertical="center"/>
    </xf>
    <xf numFmtId="174" fontId="90" fillId="68" borderId="56" xfId="641" applyNumberFormat="1" applyFont="1" applyFill="1" applyBorder="1" applyAlignment="1">
      <alignment horizontal="center" vertical="center"/>
    </xf>
    <xf numFmtId="0" fontId="2" fillId="68" borderId="0" xfId="639" applyFill="1"/>
    <xf numFmtId="174" fontId="90" fillId="0" borderId="97" xfId="641" applyNumberFormat="1" applyFont="1" applyBorder="1" applyAlignment="1">
      <alignment horizontal="center" vertical="center"/>
    </xf>
    <xf numFmtId="174" fontId="90" fillId="0" borderId="80" xfId="641" applyNumberFormat="1" applyFont="1" applyBorder="1" applyAlignment="1">
      <alignment horizontal="center" vertical="center"/>
    </xf>
    <xf numFmtId="174" fontId="90" fillId="64" borderId="80" xfId="641" applyNumberFormat="1" applyFont="1" applyFill="1" applyBorder="1" applyAlignment="1">
      <alignment horizontal="center" vertical="center"/>
    </xf>
    <xf numFmtId="10" fontId="90" fillId="64" borderId="80" xfId="641" applyNumberFormat="1" applyFont="1" applyFill="1" applyBorder="1" applyAlignment="1">
      <alignment horizontal="center" vertical="center"/>
    </xf>
    <xf numFmtId="10" fontId="90" fillId="64" borderId="81" xfId="641" applyNumberFormat="1" applyFont="1" applyFill="1" applyBorder="1" applyAlignment="1">
      <alignment horizontal="center" vertical="center"/>
    </xf>
    <xf numFmtId="174" fontId="90" fillId="0" borderId="56" xfId="641" applyNumberFormat="1" applyFont="1" applyBorder="1" applyAlignment="1">
      <alignment horizontal="center" vertical="center"/>
    </xf>
    <xf numFmtId="0" fontId="91" fillId="0" borderId="108" xfId="639" applyFont="1" applyBorder="1" applyAlignment="1">
      <alignment horizontal="left" vertical="center"/>
    </xf>
    <xf numFmtId="0" fontId="91" fillId="0" borderId="22" xfId="639" applyFont="1" applyBorder="1" applyAlignment="1">
      <alignment horizontal="left" vertical="center"/>
    </xf>
    <xf numFmtId="174" fontId="90" fillId="0" borderId="22" xfId="641" applyNumberFormat="1" applyFont="1" applyBorder="1" applyAlignment="1">
      <alignment horizontal="center" vertical="center"/>
    </xf>
    <xf numFmtId="174" fontId="90" fillId="64" borderId="4" xfId="641" applyNumberFormat="1" applyFont="1" applyFill="1" applyBorder="1" applyAlignment="1">
      <alignment horizontal="center" vertical="center"/>
    </xf>
    <xf numFmtId="10" fontId="90" fillId="64" borderId="4" xfId="641" applyNumberFormat="1" applyFont="1" applyFill="1" applyBorder="1" applyAlignment="1">
      <alignment horizontal="center" vertical="center"/>
    </xf>
    <xf numFmtId="10" fontId="90" fillId="64" borderId="66" xfId="641" applyNumberFormat="1" applyFont="1" applyFill="1" applyBorder="1" applyAlignment="1">
      <alignment horizontal="center" vertical="center"/>
    </xf>
    <xf numFmtId="174" fontId="90" fillId="0" borderId="101" xfId="641" applyNumberFormat="1" applyFont="1" applyBorder="1" applyAlignment="1">
      <alignment horizontal="center" vertical="center"/>
    </xf>
    <xf numFmtId="9" fontId="2" fillId="0" borderId="7" xfId="251" applyFont="1" applyBorder="1" applyAlignment="1">
      <alignment horizontal="center" vertical="center"/>
    </xf>
    <xf numFmtId="10" fontId="2" fillId="0" borderId="8" xfId="251" applyNumberFormat="1" applyFont="1" applyBorder="1" applyAlignment="1">
      <alignment horizontal="center" vertical="center"/>
    </xf>
    <xf numFmtId="10" fontId="2" fillId="64" borderId="8" xfId="641" applyNumberFormat="1" applyFont="1" applyFill="1" applyBorder="1" applyAlignment="1">
      <alignment horizontal="center" vertical="center"/>
    </xf>
    <xf numFmtId="10" fontId="2" fillId="64" borderId="57" xfId="641" applyNumberFormat="1" applyFont="1" applyFill="1" applyBorder="1" applyAlignment="1">
      <alignment horizontal="center" vertical="center"/>
    </xf>
    <xf numFmtId="10" fontId="2" fillId="0" borderId="7" xfId="251" applyNumberFormat="1" applyFont="1" applyBorder="1" applyAlignment="1">
      <alignment horizontal="center" vertical="center"/>
    </xf>
    <xf numFmtId="10" fontId="91" fillId="0" borderId="8" xfId="642" applyNumberFormat="1" applyFont="1" applyBorder="1" applyAlignment="1">
      <alignment horizontal="center" vertical="center"/>
    </xf>
    <xf numFmtId="9" fontId="90" fillId="0" borderId="103" xfId="251" applyFont="1" applyBorder="1" applyAlignment="1">
      <alignment horizontal="center" vertical="center"/>
    </xf>
    <xf numFmtId="9" fontId="2" fillId="0" borderId="61" xfId="251" applyFont="1" applyBorder="1" applyAlignment="1">
      <alignment horizontal="center" vertical="center"/>
    </xf>
    <xf numFmtId="10" fontId="2" fillId="0" borderId="58" xfId="251" applyNumberFormat="1" applyFont="1" applyBorder="1" applyAlignment="1">
      <alignment horizontal="center" vertical="center"/>
    </xf>
    <xf numFmtId="10" fontId="2" fillId="64" borderId="58" xfId="251" applyNumberFormat="1" applyFont="1" applyFill="1" applyBorder="1" applyAlignment="1">
      <alignment horizontal="center" vertical="center"/>
    </xf>
    <xf numFmtId="10" fontId="2" fillId="64" borderId="59" xfId="251" applyNumberFormat="1" applyFont="1" applyFill="1" applyBorder="1" applyAlignment="1">
      <alignment horizontal="center" vertical="center"/>
    </xf>
    <xf numFmtId="10" fontId="2" fillId="0" borderId="61" xfId="251" applyNumberFormat="1" applyFont="1" applyBorder="1" applyAlignment="1">
      <alignment horizontal="center" vertical="center"/>
    </xf>
    <xf numFmtId="9" fontId="90" fillId="0" borderId="58" xfId="251" applyFont="1" applyBorder="1" applyAlignment="1">
      <alignment horizontal="center" vertical="center"/>
    </xf>
    <xf numFmtId="9" fontId="90" fillId="0" borderId="106" xfId="251" applyFont="1" applyBorder="1" applyAlignment="1">
      <alignment horizontal="center" vertical="center"/>
    </xf>
    <xf numFmtId="0" fontId="2" fillId="64" borderId="0" xfId="639" applyFill="1"/>
    <xf numFmtId="10" fontId="2" fillId="64" borderId="0" xfId="639" applyNumberFormat="1" applyFill="1"/>
    <xf numFmtId="0" fontId="90" fillId="68" borderId="54" xfId="639" applyFont="1" applyFill="1" applyBorder="1" applyAlignment="1">
      <alignment horizontal="center" vertical="center"/>
    </xf>
    <xf numFmtId="0" fontId="93" fillId="68" borderId="8" xfId="639" applyFont="1" applyFill="1" applyBorder="1" applyAlignment="1">
      <alignment horizontal="left" vertical="center"/>
    </xf>
    <xf numFmtId="174" fontId="90" fillId="68" borderId="7" xfId="641" applyNumberFormat="1" applyFont="1" applyFill="1" applyBorder="1" applyAlignment="1">
      <alignment horizontal="center" vertical="center"/>
    </xf>
    <xf numFmtId="174" fontId="90" fillId="68" borderId="8" xfId="641" applyNumberFormat="1" applyFont="1" applyFill="1" applyBorder="1" applyAlignment="1">
      <alignment horizontal="center" vertical="center"/>
    </xf>
    <xf numFmtId="10" fontId="90" fillId="68" borderId="8" xfId="641" applyNumberFormat="1" applyFont="1" applyFill="1" applyBorder="1" applyAlignment="1">
      <alignment horizontal="center" vertical="center"/>
    </xf>
    <xf numFmtId="10" fontId="90" fillId="68" borderId="57" xfId="641" applyNumberFormat="1" applyFont="1" applyFill="1" applyBorder="1" applyAlignment="1">
      <alignment horizontal="center" vertical="center"/>
    </xf>
    <xf numFmtId="174" fontId="90" fillId="68" borderId="103" xfId="641" applyNumberFormat="1" applyFont="1" applyFill="1" applyBorder="1" applyAlignment="1">
      <alignment horizontal="center" vertical="center"/>
    </xf>
    <xf numFmtId="0" fontId="90" fillId="68" borderId="100" xfId="639" applyFont="1" applyFill="1" applyBorder="1" applyAlignment="1">
      <alignment horizontal="center" vertical="center"/>
    </xf>
    <xf numFmtId="0" fontId="94" fillId="68" borderId="4" xfId="639" applyFont="1" applyFill="1" applyBorder="1" applyAlignment="1">
      <alignment horizontal="left" vertical="center"/>
    </xf>
    <xf numFmtId="0" fontId="90" fillId="68" borderId="22" xfId="639" applyFont="1" applyFill="1" applyBorder="1" applyAlignment="1">
      <alignment horizontal="center" vertical="center"/>
    </xf>
    <xf numFmtId="0" fontId="90" fillId="68" borderId="4" xfId="639" applyFont="1" applyFill="1" applyBorder="1" applyAlignment="1">
      <alignment horizontal="center" vertical="center"/>
    </xf>
    <xf numFmtId="10" fontId="90" fillId="68" borderId="4" xfId="639" applyNumberFormat="1" applyFont="1" applyFill="1" applyBorder="1" applyAlignment="1">
      <alignment horizontal="center" vertical="center"/>
    </xf>
    <xf numFmtId="10" fontId="90" fillId="68" borderId="66" xfId="639" applyNumberFormat="1" applyFont="1" applyFill="1" applyBorder="1" applyAlignment="1">
      <alignment horizontal="center" vertical="center"/>
    </xf>
    <xf numFmtId="0" fontId="90" fillId="68" borderId="80" xfId="639" applyFont="1" applyFill="1" applyBorder="1" applyAlignment="1">
      <alignment horizontal="center" vertical="center"/>
    </xf>
    <xf numFmtId="0" fontId="90" fillId="68" borderId="101" xfId="639" applyFont="1" applyFill="1" applyBorder="1" applyAlignment="1">
      <alignment horizontal="center" vertical="center"/>
    </xf>
    <xf numFmtId="175" fontId="92" fillId="0" borderId="8" xfId="639" applyNumberFormat="1" applyFont="1" applyBorder="1"/>
    <xf numFmtId="175" fontId="91" fillId="0" borderId="8" xfId="641" applyNumberFormat="1" applyFont="1" applyBorder="1" applyAlignment="1">
      <alignment vertical="center"/>
    </xf>
    <xf numFmtId="0" fontId="90" fillId="92" borderId="54" xfId="639" applyFont="1" applyFill="1" applyBorder="1" applyAlignment="1">
      <alignment horizontal="center" vertical="center"/>
    </xf>
    <xf numFmtId="43" fontId="90" fillId="92" borderId="8" xfId="639" applyNumberFormat="1" applyFont="1" applyFill="1" applyBorder="1" applyAlignment="1">
      <alignment horizontal="left" vertical="center"/>
    </xf>
    <xf numFmtId="174" fontId="90" fillId="92" borderId="8" xfId="641" applyNumberFormat="1" applyFont="1" applyFill="1" applyBorder="1" applyAlignment="1">
      <alignment horizontal="center" vertical="center"/>
    </xf>
    <xf numFmtId="10" fontId="90" fillId="92" borderId="8" xfId="641" applyNumberFormat="1" applyFont="1" applyFill="1" applyBorder="1" applyAlignment="1">
      <alignment horizontal="center" vertical="center"/>
    </xf>
    <xf numFmtId="10" fontId="90" fillId="92" borderId="57" xfId="641" applyNumberFormat="1" applyFont="1" applyFill="1" applyBorder="1" applyAlignment="1">
      <alignment horizontal="center" vertical="center"/>
    </xf>
    <xf numFmtId="10" fontId="90" fillId="92" borderId="103" xfId="642" applyNumberFormat="1" applyFont="1" applyFill="1" applyBorder="1" applyAlignment="1">
      <alignment horizontal="center" vertical="center"/>
    </xf>
    <xf numFmtId="0" fontId="2" fillId="92" borderId="0" xfId="639" applyFill="1"/>
    <xf numFmtId="0" fontId="91" fillId="92" borderId="102" xfId="639" applyFont="1" applyFill="1" applyBorder="1" applyAlignment="1">
      <alignment horizontal="center" vertical="center"/>
    </xf>
    <xf numFmtId="43" fontId="91" fillId="92" borderId="2" xfId="639" applyNumberFormat="1" applyFont="1" applyFill="1" applyBorder="1" applyAlignment="1">
      <alignment horizontal="left" vertical="center"/>
    </xf>
    <xf numFmtId="174" fontId="91" fillId="92" borderId="23" xfId="641" applyNumberFormat="1" applyFont="1" applyFill="1" applyBorder="1" applyAlignment="1">
      <alignment horizontal="center" vertical="center"/>
    </xf>
    <xf numFmtId="174" fontId="91" fillId="92" borderId="2" xfId="641" applyNumberFormat="1" applyFont="1" applyFill="1" applyBorder="1" applyAlignment="1">
      <alignment horizontal="center" vertical="center"/>
    </xf>
    <xf numFmtId="10" fontId="91" fillId="92" borderId="2" xfId="641" applyNumberFormat="1" applyFont="1" applyFill="1" applyBorder="1" applyAlignment="1">
      <alignment horizontal="center" vertical="center"/>
    </xf>
    <xf numFmtId="10" fontId="91" fillId="92" borderId="104" xfId="641" applyNumberFormat="1" applyFont="1" applyFill="1" applyBorder="1" applyAlignment="1">
      <alignment horizontal="center" vertical="center"/>
    </xf>
    <xf numFmtId="174" fontId="91" fillId="92" borderId="105" xfId="641" applyNumberFormat="1" applyFont="1" applyFill="1" applyBorder="1" applyAlignment="1">
      <alignment horizontal="center" vertical="center"/>
    </xf>
    <xf numFmtId="0" fontId="3" fillId="92" borderId="0" xfId="639" applyFont="1" applyFill="1"/>
    <xf numFmtId="0" fontId="90" fillId="92" borderId="82" xfId="639" applyFont="1" applyFill="1" applyBorder="1" applyAlignment="1">
      <alignment horizontal="center" vertical="center"/>
    </xf>
    <xf numFmtId="0" fontId="90" fillId="92" borderId="58" xfId="639" applyFont="1" applyFill="1" applyBorder="1" applyAlignment="1">
      <alignment horizontal="center" vertical="center"/>
    </xf>
    <xf numFmtId="174" fontId="90" fillId="92" borderId="61" xfId="641" applyNumberFormat="1" applyFont="1" applyFill="1" applyBorder="1" applyAlignment="1">
      <alignment horizontal="center" vertical="center"/>
    </xf>
    <xf numFmtId="174" fontId="90" fillId="92" borderId="58" xfId="641" applyNumberFormat="1" applyFont="1" applyFill="1" applyBorder="1" applyAlignment="1">
      <alignment horizontal="center" vertical="center"/>
    </xf>
    <xf numFmtId="10" fontId="90" fillId="92" borderId="58" xfId="641" applyNumberFormat="1" applyFont="1" applyFill="1" applyBorder="1" applyAlignment="1">
      <alignment horizontal="center" vertical="center"/>
    </xf>
    <xf numFmtId="10" fontId="90" fillId="92" borderId="59" xfId="641" applyNumberFormat="1" applyFont="1" applyFill="1" applyBorder="1" applyAlignment="1">
      <alignment horizontal="center" vertical="center"/>
    </xf>
    <xf numFmtId="174" fontId="90" fillId="92" borderId="106" xfId="641" applyNumberFormat="1" applyFont="1" applyFill="1" applyBorder="1" applyAlignment="1">
      <alignment horizontal="center" vertical="center"/>
    </xf>
    <xf numFmtId="174" fontId="91" fillId="92" borderId="80" xfId="641" applyNumberFormat="1" applyFont="1" applyFill="1" applyBorder="1" applyAlignment="1">
      <alignment horizontal="center" vertical="center"/>
    </xf>
    <xf numFmtId="2" fontId="52" fillId="4" borderId="8" xfId="0" applyNumberFormat="1" applyFont="1" applyFill="1" applyBorder="1" applyAlignment="1">
      <alignment horizontal="center"/>
    </xf>
    <xf numFmtId="2" fontId="0" fillId="4" borderId="8" xfId="0" applyNumberFormat="1" applyFill="1" applyBorder="1" applyAlignment="1">
      <alignment horizontal="center"/>
    </xf>
    <xf numFmtId="165" fontId="44" fillId="0" borderId="8" xfId="3" applyFont="1" applyFill="1" applyBorder="1" applyAlignment="1">
      <alignment vertical="center"/>
    </xf>
    <xf numFmtId="0" fontId="51" fillId="0" borderId="8" xfId="2" applyFont="1" applyFill="1" applyBorder="1" applyAlignment="1">
      <alignment vertical="center" wrapText="1"/>
    </xf>
    <xf numFmtId="0" fontId="44" fillId="0" borderId="8" xfId="2" applyFont="1" applyFill="1" applyBorder="1" applyAlignment="1">
      <alignment vertical="center" wrapText="1"/>
    </xf>
    <xf numFmtId="165" fontId="96" fillId="0" borderId="8" xfId="3" applyFont="1" applyFill="1" applyBorder="1" applyAlignment="1">
      <alignment horizontal="center" vertical="center"/>
    </xf>
    <xf numFmtId="0" fontId="44" fillId="60" borderId="8" xfId="2" applyFont="1" applyFill="1" applyBorder="1" applyAlignment="1">
      <alignment horizontal="center" vertical="center" wrapText="1"/>
    </xf>
    <xf numFmtId="0" fontId="8" fillId="0" borderId="0" xfId="2" applyFont="1" applyFill="1" applyBorder="1" applyAlignment="1">
      <alignment horizontal="center" vertical="center"/>
    </xf>
    <xf numFmtId="0" fontId="44" fillId="60" borderId="2" xfId="2" applyNumberFormat="1" applyFont="1" applyFill="1" applyBorder="1" applyAlignment="1">
      <alignment horizontal="center" vertical="center" wrapText="1"/>
    </xf>
    <xf numFmtId="0" fontId="44" fillId="60" borderId="4" xfId="2" applyNumberFormat="1" applyFont="1" applyFill="1" applyBorder="1" applyAlignment="1">
      <alignment horizontal="center" vertical="center" wrapText="1"/>
    </xf>
    <xf numFmtId="0" fontId="44" fillId="60" borderId="2" xfId="2" applyFont="1" applyFill="1" applyBorder="1" applyAlignment="1">
      <alignment horizontal="center" vertical="center" wrapText="1"/>
    </xf>
    <xf numFmtId="0" fontId="44" fillId="60" borderId="4" xfId="2" applyFont="1" applyFill="1" applyBorder="1" applyAlignment="1">
      <alignment horizontal="center" vertical="center" wrapText="1"/>
    </xf>
    <xf numFmtId="0" fontId="44" fillId="60" borderId="1" xfId="2" applyFont="1" applyFill="1" applyBorder="1" applyAlignment="1">
      <alignment horizontal="center" vertical="center" wrapText="1"/>
    </xf>
    <xf numFmtId="0" fontId="44" fillId="60" borderId="3" xfId="2" applyFont="1" applyFill="1" applyBorder="1" applyAlignment="1">
      <alignment horizontal="center" vertical="center" wrapText="1"/>
    </xf>
    <xf numFmtId="14" fontId="2" fillId="6" borderId="9" xfId="7" applyNumberFormat="1" applyFont="1" applyFill="1" applyBorder="1" applyAlignment="1" applyProtection="1">
      <alignment horizontal="center"/>
      <protection locked="0"/>
    </xf>
    <xf numFmtId="0" fontId="6" fillId="7" borderId="23" xfId="4" applyFont="1" applyFill="1" applyBorder="1" applyAlignment="1" applyProtection="1">
      <alignment horizontal="center" vertical="center" shrinkToFit="1"/>
    </xf>
    <xf numFmtId="0" fontId="6" fillId="7" borderId="22" xfId="4" applyFont="1" applyFill="1" applyBorder="1" applyAlignment="1" applyProtection="1">
      <alignment horizontal="center" vertical="center" shrinkToFit="1"/>
    </xf>
    <xf numFmtId="0" fontId="2" fillId="0" borderId="0" xfId="5" applyFont="1" applyBorder="1" applyAlignment="1" applyProtection="1">
      <alignment horizontal="center"/>
    </xf>
    <xf numFmtId="0" fontId="6" fillId="2" borderId="1" xfId="4" applyFont="1" applyFill="1" applyBorder="1" applyAlignment="1" applyProtection="1">
      <alignment horizontal="center" vertical="center" shrinkToFit="1"/>
    </xf>
    <xf numFmtId="0" fontId="6" fillId="2" borderId="3" xfId="4" applyFont="1" applyFill="1" applyBorder="1" applyAlignment="1" applyProtection="1">
      <alignment horizontal="center" vertical="center" shrinkToFit="1"/>
    </xf>
    <xf numFmtId="0" fontId="6" fillId="2" borderId="10" xfId="4" applyFont="1" applyFill="1" applyBorder="1" applyAlignment="1" applyProtection="1">
      <alignment horizontal="center" vertical="center" shrinkToFit="1"/>
    </xf>
    <xf numFmtId="0" fontId="6" fillId="2" borderId="9" xfId="4" applyFont="1" applyFill="1" applyBorder="1" applyAlignment="1" applyProtection="1">
      <alignment horizontal="center" vertical="center" shrinkToFit="1"/>
    </xf>
    <xf numFmtId="0" fontId="6" fillId="7" borderId="2" xfId="4" applyFont="1" applyFill="1" applyBorder="1" applyAlignment="1" applyProtection="1">
      <alignment horizontal="center" vertical="center" shrinkToFit="1"/>
    </xf>
    <xf numFmtId="0" fontId="6" fillId="7" borderId="4" xfId="4" applyFont="1" applyFill="1" applyBorder="1" applyAlignment="1" applyProtection="1">
      <alignment horizontal="center" vertical="center" shrinkToFit="1"/>
    </xf>
    <xf numFmtId="0" fontId="6" fillId="7" borderId="10" xfId="4" applyFont="1" applyFill="1" applyBorder="1" applyAlignment="1" applyProtection="1">
      <alignment horizontal="center" vertical="center" shrinkToFit="1"/>
    </xf>
    <xf numFmtId="0" fontId="6" fillId="7" borderId="9" xfId="4" applyFont="1" applyFill="1" applyBorder="1" applyAlignment="1" applyProtection="1">
      <alignment horizontal="center" vertical="center" shrinkToFit="1"/>
    </xf>
    <xf numFmtId="0" fontId="6" fillId="2" borderId="23" xfId="4" applyFont="1" applyFill="1" applyBorder="1" applyAlignment="1" applyProtection="1">
      <alignment horizontal="center" vertical="center" shrinkToFit="1"/>
    </xf>
    <xf numFmtId="0" fontId="6" fillId="2" borderId="22" xfId="4" applyFont="1" applyFill="1" applyBorder="1" applyAlignment="1" applyProtection="1">
      <alignment horizontal="center" vertical="center" shrinkToFit="1"/>
    </xf>
    <xf numFmtId="0" fontId="91" fillId="0" borderId="63" xfId="639" applyFont="1" applyBorder="1" applyAlignment="1">
      <alignment horizontal="center" vertical="center"/>
    </xf>
    <xf numFmtId="0" fontId="91" fillId="0" borderId="56" xfId="639" applyFont="1" applyBorder="1" applyAlignment="1">
      <alignment horizontal="center" vertical="center"/>
    </xf>
    <xf numFmtId="0" fontId="2" fillId="0" borderId="0" xfId="639" applyAlignment="1">
      <alignment horizontal="center"/>
    </xf>
    <xf numFmtId="0" fontId="90" fillId="0" borderId="102" xfId="639" applyFont="1" applyBorder="1" applyAlignment="1">
      <alignment horizontal="center" vertical="center"/>
    </xf>
    <xf numFmtId="0" fontId="90" fillId="0" borderId="100" xfId="639" applyFont="1" applyBorder="1" applyAlignment="1">
      <alignment horizontal="center" vertical="center"/>
    </xf>
    <xf numFmtId="0" fontId="90" fillId="63" borderId="102" xfId="639" applyFont="1" applyFill="1" applyBorder="1" applyAlignment="1">
      <alignment horizontal="center" vertical="center"/>
    </xf>
    <xf numFmtId="0" fontId="90" fillId="63" borderId="100" xfId="639" applyFont="1" applyFill="1" applyBorder="1" applyAlignment="1">
      <alignment horizontal="center" vertical="center"/>
    </xf>
    <xf numFmtId="174" fontId="90" fillId="0" borderId="5" xfId="641" applyNumberFormat="1" applyFont="1" applyBorder="1" applyAlignment="1">
      <alignment horizontal="center" vertical="center"/>
    </xf>
    <xf numFmtId="174" fontId="90" fillId="0" borderId="7" xfId="641" applyNumberFormat="1" applyFont="1" applyBorder="1" applyAlignment="1">
      <alignment horizontal="center" vertical="center"/>
    </xf>
    <xf numFmtId="174" fontId="90" fillId="0" borderId="103" xfId="641" applyNumberFormat="1" applyFont="1" applyBorder="1" applyAlignment="1">
      <alignment horizontal="center" vertical="center"/>
    </xf>
    <xf numFmtId="174" fontId="90" fillId="0" borderId="6" xfId="641" applyNumberFormat="1" applyFont="1" applyBorder="1" applyAlignment="1">
      <alignment horizontal="center" vertical="center"/>
    </xf>
    <xf numFmtId="0" fontId="91" fillId="0" borderId="80" xfId="639" applyFont="1" applyBorder="1" applyAlignment="1">
      <alignment horizontal="center" vertical="center"/>
    </xf>
    <xf numFmtId="0" fontId="91" fillId="0" borderId="81" xfId="639" applyFont="1" applyBorder="1" applyAlignment="1">
      <alignment horizontal="center" vertical="center"/>
    </xf>
    <xf numFmtId="0" fontId="91" fillId="0" borderId="97" xfId="639" applyFont="1" applyBorder="1" applyAlignment="1">
      <alignment horizontal="center" vertical="center"/>
    </xf>
    <xf numFmtId="0" fontId="91" fillId="0" borderId="79" xfId="639" applyFont="1" applyBorder="1" applyAlignment="1">
      <alignment horizontal="center" vertical="center"/>
    </xf>
    <xf numFmtId="0" fontId="91" fillId="0" borderId="82" xfId="639" applyFont="1" applyBorder="1" applyAlignment="1">
      <alignment horizontal="center" vertical="center"/>
    </xf>
    <xf numFmtId="0" fontId="91" fillId="0" borderId="62" xfId="639" applyFont="1" applyBorder="1" applyAlignment="1">
      <alignment horizontal="center" vertical="center"/>
    </xf>
    <xf numFmtId="0" fontId="91" fillId="0" borderId="96" xfId="639" applyFont="1" applyBorder="1" applyAlignment="1">
      <alignment horizontal="center" vertical="center" wrapText="1"/>
    </xf>
    <xf numFmtId="0" fontId="91" fillId="0" borderId="98" xfId="639" applyFont="1" applyBorder="1" applyAlignment="1">
      <alignment horizontal="center" vertical="center" wrapText="1"/>
    </xf>
    <xf numFmtId="0" fontId="91" fillId="93" borderId="102" xfId="639" applyFont="1" applyFill="1" applyBorder="1" applyAlignment="1">
      <alignment horizontal="center" vertical="center"/>
    </xf>
    <xf numFmtId="0" fontId="91" fillId="93" borderId="100" xfId="639" applyFont="1" applyFill="1" applyBorder="1" applyAlignment="1">
      <alignment horizontal="center" vertical="center"/>
    </xf>
    <xf numFmtId="174" fontId="90" fillId="92" borderId="5" xfId="641" applyNumberFormat="1" applyFont="1" applyFill="1" applyBorder="1" applyAlignment="1">
      <alignment horizontal="center" vertical="center"/>
    </xf>
    <xf numFmtId="174" fontId="90" fillId="92" borderId="103" xfId="641" applyNumberFormat="1" applyFont="1" applyFill="1" applyBorder="1" applyAlignment="1">
      <alignment horizontal="center" vertical="center"/>
    </xf>
    <xf numFmtId="0" fontId="91" fillId="68" borderId="107" xfId="639" applyFont="1" applyFill="1" applyBorder="1" applyAlignment="1">
      <alignment horizontal="left" vertical="center"/>
    </xf>
    <xf numFmtId="0" fontId="91" fillId="68" borderId="97" xfId="639" applyFont="1" applyFill="1" applyBorder="1" applyAlignment="1">
      <alignment horizontal="left" vertical="center"/>
    </xf>
    <xf numFmtId="0" fontId="91" fillId="0" borderId="107" xfId="639" applyFont="1" applyBorder="1" applyAlignment="1">
      <alignment horizontal="left" vertical="center"/>
    </xf>
    <xf numFmtId="0" fontId="91" fillId="0" borderId="97" xfId="639" applyFont="1" applyBorder="1" applyAlignment="1">
      <alignment horizontal="left" vertical="center"/>
    </xf>
    <xf numFmtId="43" fontId="91" fillId="93" borderId="2" xfId="639" applyNumberFormat="1" applyFont="1" applyFill="1" applyBorder="1" applyAlignment="1">
      <alignment horizontal="center" vertical="center"/>
    </xf>
    <xf numFmtId="43" fontId="91" fillId="93" borderId="4" xfId="639" applyNumberFormat="1" applyFont="1" applyFill="1" applyBorder="1" applyAlignment="1">
      <alignment horizontal="center" vertical="center"/>
    </xf>
    <xf numFmtId="0" fontId="91" fillId="0" borderId="109" xfId="639" applyFont="1" applyBorder="1" applyAlignment="1">
      <alignment horizontal="left" vertical="center"/>
    </xf>
    <xf numFmtId="0" fontId="91" fillId="0" borderId="7" xfId="639" applyFont="1" applyBorder="1" applyAlignment="1">
      <alignment horizontal="left" vertical="center"/>
    </xf>
    <xf numFmtId="0" fontId="91" fillId="0" borderId="110" xfId="639" applyFont="1" applyBorder="1" applyAlignment="1">
      <alignment horizontal="left" vertical="center"/>
    </xf>
    <xf numFmtId="0" fontId="91" fillId="0" borderId="61" xfId="639" applyFont="1" applyBorder="1" applyAlignment="1">
      <alignment horizontal="left" vertical="center"/>
    </xf>
    <xf numFmtId="0" fontId="43" fillId="55" borderId="8" xfId="5" applyFont="1" applyFill="1" applyBorder="1" applyAlignment="1" applyProtection="1">
      <alignment horizontal="center" vertical="top"/>
    </xf>
    <xf numFmtId="0" fontId="6" fillId="2" borderId="2" xfId="5" applyFont="1" applyFill="1" applyBorder="1" applyAlignment="1" applyProtection="1">
      <alignment horizontal="center" vertical="center" wrapText="1"/>
    </xf>
    <xf numFmtId="0" fontId="6" fillId="2" borderId="39" xfId="5" applyFont="1" applyFill="1" applyBorder="1" applyAlignment="1" applyProtection="1">
      <alignment horizontal="center" vertical="center" wrapText="1"/>
    </xf>
    <xf numFmtId="0" fontId="2" fillId="0" borderId="0" xfId="5" applyNumberFormat="1" applyFont="1" applyBorder="1" applyAlignment="1" applyProtection="1">
      <alignment horizontal="center"/>
    </xf>
    <xf numFmtId="14" fontId="2" fillId="6" borderId="9" xfId="311" applyNumberFormat="1" applyFont="1" applyFill="1" applyBorder="1" applyAlignment="1" applyProtection="1">
      <alignment horizontal="center"/>
      <protection locked="0"/>
    </xf>
    <xf numFmtId="4" fontId="6" fillId="2" borderId="36" xfId="311" applyNumberFormat="1" applyFont="1" applyFill="1" applyBorder="1" applyAlignment="1" applyProtection="1">
      <alignment horizontal="right" shrinkToFit="1"/>
    </xf>
    <xf numFmtId="4" fontId="6" fillId="2" borderId="35" xfId="311" applyNumberFormat="1" applyFont="1" applyFill="1" applyBorder="1" applyAlignment="1" applyProtection="1">
      <alignment horizontal="right" shrinkToFit="1"/>
    </xf>
    <xf numFmtId="4" fontId="6" fillId="2" borderId="34" xfId="311" applyNumberFormat="1" applyFont="1" applyFill="1" applyBorder="1" applyAlignment="1" applyProtection="1">
      <alignment horizontal="right" shrinkToFit="1"/>
    </xf>
    <xf numFmtId="4" fontId="19" fillId="0" borderId="9" xfId="311" applyNumberFormat="1" applyFont="1" applyBorder="1" applyAlignment="1" applyProtection="1">
      <alignment horizontal="right" shrinkToFit="1"/>
    </xf>
    <xf numFmtId="4" fontId="19" fillId="0" borderId="10" xfId="311" applyNumberFormat="1" applyFont="1" applyBorder="1" applyAlignment="1" applyProtection="1">
      <alignment horizontal="right" shrinkToFit="1"/>
    </xf>
    <xf numFmtId="4" fontId="19" fillId="0" borderId="0" xfId="311" applyNumberFormat="1" applyFont="1" applyBorder="1" applyAlignment="1" applyProtection="1">
      <alignment horizontal="right" shrinkToFit="1"/>
    </xf>
    <xf numFmtId="4" fontId="19" fillId="0" borderId="37" xfId="311" applyNumberFormat="1" applyFont="1" applyBorder="1" applyAlignment="1" applyProtection="1">
      <alignment horizontal="right" shrinkToFit="1"/>
    </xf>
    <xf numFmtId="0" fontId="52" fillId="66" borderId="69" xfId="0" applyFont="1" applyFill="1" applyBorder="1" applyAlignment="1">
      <alignment horizontal="center" vertical="center" wrapText="1"/>
    </xf>
    <xf numFmtId="0" fontId="52" fillId="66" borderId="71" xfId="0" applyFont="1" applyFill="1" applyBorder="1" applyAlignment="1">
      <alignment horizontal="center" vertical="center" wrapText="1"/>
    </xf>
    <xf numFmtId="0" fontId="52" fillId="66" borderId="77" xfId="0" applyFont="1" applyFill="1" applyBorder="1" applyAlignment="1">
      <alignment horizontal="center" vertical="center" wrapText="1"/>
    </xf>
    <xf numFmtId="0" fontId="53" fillId="0" borderId="72" xfId="0" applyFont="1" applyFill="1" applyBorder="1" applyAlignment="1">
      <alignment horizontal="center"/>
    </xf>
    <xf numFmtId="0" fontId="53" fillId="0" borderId="73" xfId="0" applyFont="1" applyFill="1" applyBorder="1" applyAlignment="1">
      <alignment horizontal="center"/>
    </xf>
    <xf numFmtId="0" fontId="53" fillId="0" borderId="74" xfId="0" applyFont="1" applyFill="1" applyBorder="1" applyAlignment="1">
      <alignment horizontal="center"/>
    </xf>
    <xf numFmtId="0" fontId="52" fillId="0" borderId="53" xfId="0" applyFont="1" applyBorder="1" applyAlignment="1">
      <alignment horizontal="center"/>
    </xf>
    <xf numFmtId="0" fontId="52" fillId="0" borderId="52" xfId="0" applyFont="1" applyBorder="1" applyAlignment="1">
      <alignment horizontal="center"/>
    </xf>
    <xf numFmtId="0" fontId="52" fillId="0" borderId="68" xfId="0" applyFont="1" applyBorder="1" applyAlignment="1">
      <alignment horizontal="center"/>
    </xf>
    <xf numFmtId="0" fontId="52" fillId="0" borderId="69" xfId="0" applyFont="1" applyFill="1" applyBorder="1" applyAlignment="1">
      <alignment horizontal="center" vertical="center"/>
    </xf>
    <xf numFmtId="0" fontId="52" fillId="0" borderId="71" xfId="0" applyFont="1" applyFill="1" applyBorder="1" applyAlignment="1">
      <alignment horizontal="center" vertical="center"/>
    </xf>
    <xf numFmtId="0" fontId="52" fillId="0" borderId="77" xfId="0" applyFont="1" applyFill="1" applyBorder="1" applyAlignment="1">
      <alignment horizontal="center" vertical="center"/>
    </xf>
    <xf numFmtId="0" fontId="62" fillId="62" borderId="9" xfId="0" applyFont="1" applyFill="1" applyBorder="1" applyAlignment="1">
      <alignment horizontal="center" vertical="center" wrapText="1"/>
    </xf>
    <xf numFmtId="0" fontId="52" fillId="0" borderId="5" xfId="0" applyFont="1" applyBorder="1" applyAlignment="1">
      <alignment horizontal="left"/>
    </xf>
    <xf numFmtId="0" fontId="52" fillId="0" borderId="6" xfId="0" applyFont="1" applyBorder="1" applyAlignment="1">
      <alignment horizontal="left"/>
    </xf>
    <xf numFmtId="0" fontId="52" fillId="0" borderId="7" xfId="0" applyFont="1"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95" fillId="0" borderId="5" xfId="0" applyFont="1" applyBorder="1" applyAlignment="1">
      <alignment horizontal="left"/>
    </xf>
    <xf numFmtId="0" fontId="95" fillId="0" borderId="6" xfId="0" applyFont="1" applyBorder="1" applyAlignment="1">
      <alignment horizontal="left"/>
    </xf>
    <xf numFmtId="0" fontId="95" fillId="0" borderId="7" xfId="0" applyFont="1" applyBorder="1" applyAlignment="1">
      <alignment horizontal="left"/>
    </xf>
    <xf numFmtId="0" fontId="63" fillId="0" borderId="5" xfId="0" applyFont="1" applyBorder="1" applyAlignment="1">
      <alignment horizontal="left"/>
    </xf>
    <xf numFmtId="0" fontId="63" fillId="0" borderId="6" xfId="0" applyFont="1" applyBorder="1" applyAlignment="1">
      <alignment horizontal="left"/>
    </xf>
    <xf numFmtId="0" fontId="63" fillId="0" borderId="7" xfId="0" applyFont="1" applyBorder="1" applyAlignment="1">
      <alignment horizontal="left"/>
    </xf>
    <xf numFmtId="0" fontId="64" fillId="0" borderId="5" xfId="0" applyFont="1" applyBorder="1" applyAlignment="1">
      <alignment horizontal="left"/>
    </xf>
    <xf numFmtId="0" fontId="64" fillId="0" borderId="6" xfId="0" applyFont="1" applyBorder="1" applyAlignment="1">
      <alignment horizontal="left"/>
    </xf>
    <xf numFmtId="0" fontId="64" fillId="0" borderId="7" xfId="0" applyFont="1" applyBorder="1" applyAlignment="1">
      <alignment horizontal="left"/>
    </xf>
    <xf numFmtId="0" fontId="95" fillId="92" borderId="5" xfId="0" applyFont="1" applyFill="1" applyBorder="1" applyAlignment="1">
      <alignment horizontal="left"/>
    </xf>
    <xf numFmtId="0" fontId="95" fillId="92" borderId="6" xfId="0" applyFont="1" applyFill="1" applyBorder="1" applyAlignment="1">
      <alignment horizontal="left"/>
    </xf>
    <xf numFmtId="0" fontId="95" fillId="92" borderId="7" xfId="0" applyFont="1" applyFill="1" applyBorder="1" applyAlignment="1">
      <alignment horizontal="left"/>
    </xf>
    <xf numFmtId="0" fontId="52" fillId="0" borderId="5"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62" fillId="0" borderId="5" xfId="0" applyFont="1" applyBorder="1" applyAlignment="1">
      <alignment horizontal="center"/>
    </xf>
    <xf numFmtId="0" fontId="62" fillId="0" borderId="6" xfId="0" applyFont="1" applyBorder="1" applyAlignment="1">
      <alignment horizontal="center"/>
    </xf>
    <xf numFmtId="0" fontId="62" fillId="0" borderId="7"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52" fillId="0" borderId="5" xfId="0" applyFont="1" applyBorder="1" applyAlignment="1">
      <alignment horizontal="center" wrapText="1"/>
    </xf>
    <xf numFmtId="0" fontId="52" fillId="0" borderId="6" xfId="0" applyFont="1" applyBorder="1" applyAlignment="1">
      <alignment horizontal="center" wrapText="1"/>
    </xf>
    <xf numFmtId="0" fontId="52" fillId="0" borderId="7" xfId="0" applyFont="1" applyBorder="1" applyAlignment="1">
      <alignment horizontal="center" wrapText="1"/>
    </xf>
    <xf numFmtId="0" fontId="6" fillId="0" borderId="0" xfId="558" applyFont="1" applyFill="1" applyAlignment="1">
      <alignment horizontal="center" vertical="center" wrapText="1"/>
    </xf>
    <xf numFmtId="4" fontId="97" fillId="0" borderId="111" xfId="0" applyNumberFormat="1" applyFont="1" applyBorder="1" applyAlignment="1">
      <alignment horizontal="right" vertical="top" wrapText="1"/>
    </xf>
    <xf numFmtId="0" fontId="98" fillId="0" borderId="0" xfId="320" applyFont="1" applyAlignment="1" applyProtection="1"/>
    <xf numFmtId="0" fontId="97" fillId="0" borderId="0" xfId="0" applyFont="1"/>
  </cellXfs>
  <cellStyles count="643">
    <cellStyle name="20% - Accent1" xfId="11"/>
    <cellStyle name="20% - Accent1 2" xfId="322"/>
    <cellStyle name="20% - Accent2" xfId="12"/>
    <cellStyle name="20% - Accent2 2" xfId="323"/>
    <cellStyle name="20% - Accent3" xfId="13"/>
    <cellStyle name="20% - Accent3 2" xfId="324"/>
    <cellStyle name="20% - Accent4" xfId="14"/>
    <cellStyle name="20% - Accent4 2" xfId="325"/>
    <cellStyle name="20% - Accent5" xfId="15"/>
    <cellStyle name="20% - Accent5 2" xfId="326"/>
    <cellStyle name="20% - Accent6" xfId="16"/>
    <cellStyle name="20% - Accent6 2" xfId="327"/>
    <cellStyle name="20% - Ênfase1 1" xfId="17"/>
    <cellStyle name="20% - Ênfase1 1 2" xfId="328"/>
    <cellStyle name="20% - Ênfase1 2" xfId="18"/>
    <cellStyle name="20% - Ênfase1 2 2" xfId="329"/>
    <cellStyle name="20% - Ênfase1 3" xfId="19"/>
    <cellStyle name="20% - Ênfase1 3 2" xfId="330"/>
    <cellStyle name="20% - Ênfase1 4" xfId="20"/>
    <cellStyle name="20% - Ênfase1 4 2" xfId="331"/>
    <cellStyle name="20% - Ênfase1 5" xfId="21"/>
    <cellStyle name="20% - Ênfase1 5 2" xfId="332"/>
    <cellStyle name="20% - Ênfase1 6" xfId="22"/>
    <cellStyle name="20% - Ênfase1 6 2" xfId="333"/>
    <cellStyle name="20% - Ênfase2 1" xfId="23"/>
    <cellStyle name="20% - Ênfase2 1 2" xfId="334"/>
    <cellStyle name="20% - Ênfase2 2" xfId="24"/>
    <cellStyle name="20% - Ênfase2 2 2" xfId="335"/>
    <cellStyle name="20% - Ênfase2 3" xfId="25"/>
    <cellStyle name="20% - Ênfase2 3 2" xfId="336"/>
    <cellStyle name="20% - Ênfase2 4" xfId="26"/>
    <cellStyle name="20% - Ênfase2 4 2" xfId="337"/>
    <cellStyle name="20% - Ênfase2 5" xfId="27"/>
    <cellStyle name="20% - Ênfase2 5 2" xfId="338"/>
    <cellStyle name="20% - Ênfase2 6" xfId="28"/>
    <cellStyle name="20% - Ênfase2 6 2" xfId="339"/>
    <cellStyle name="20% - Ênfase3 1" xfId="29"/>
    <cellStyle name="20% - Ênfase3 1 2" xfId="340"/>
    <cellStyle name="20% - Ênfase3 2" xfId="30"/>
    <cellStyle name="20% - Ênfase3 2 2" xfId="341"/>
    <cellStyle name="20% - Ênfase3 3" xfId="31"/>
    <cellStyle name="20% - Ênfase3 3 2" xfId="342"/>
    <cellStyle name="20% - Ênfase3 4" xfId="32"/>
    <cellStyle name="20% - Ênfase3 4 2" xfId="343"/>
    <cellStyle name="20% - Ênfase3 5" xfId="33"/>
    <cellStyle name="20% - Ênfase3 5 2" xfId="344"/>
    <cellStyle name="20% - Ênfase3 6" xfId="34"/>
    <cellStyle name="20% - Ênfase3 6 2" xfId="345"/>
    <cellStyle name="20% - Ênfase4 1" xfId="35"/>
    <cellStyle name="20% - Ênfase4 1 2" xfId="346"/>
    <cellStyle name="20% - Ênfase4 2" xfId="36"/>
    <cellStyle name="20% - Ênfase4 2 2" xfId="347"/>
    <cellStyle name="20% - Ênfase4 3" xfId="37"/>
    <cellStyle name="20% - Ênfase4 3 2" xfId="348"/>
    <cellStyle name="20% - Ênfase4 4" xfId="38"/>
    <cellStyle name="20% - Ênfase4 4 2" xfId="349"/>
    <cellStyle name="20% - Ênfase4 5" xfId="39"/>
    <cellStyle name="20% - Ênfase4 5 2" xfId="350"/>
    <cellStyle name="20% - Ênfase4 6" xfId="40"/>
    <cellStyle name="20% - Ênfase4 6 2" xfId="351"/>
    <cellStyle name="20% - Ênfase5 1" xfId="41"/>
    <cellStyle name="20% - Ênfase5 1 2" xfId="352"/>
    <cellStyle name="20% - Ênfase5 2" xfId="42"/>
    <cellStyle name="20% - Ênfase5 2 2" xfId="353"/>
    <cellStyle name="20% - Ênfase5 3" xfId="43"/>
    <cellStyle name="20% - Ênfase5 3 2" xfId="354"/>
    <cellStyle name="20% - Ênfase5 4" xfId="44"/>
    <cellStyle name="20% - Ênfase5 4 2" xfId="355"/>
    <cellStyle name="20% - Ênfase5 5" xfId="45"/>
    <cellStyle name="20% - Ênfase5 5 2" xfId="356"/>
    <cellStyle name="20% - Ênfase5 6" xfId="46"/>
    <cellStyle name="20% - Ênfase5 6 2" xfId="357"/>
    <cellStyle name="20% - Ênfase6 1" xfId="47"/>
    <cellStyle name="20% - Ênfase6 1 2" xfId="358"/>
    <cellStyle name="20% - Ênfase6 2" xfId="48"/>
    <cellStyle name="20% - Ênfase6 2 2" xfId="359"/>
    <cellStyle name="20% - Ênfase6 3" xfId="49"/>
    <cellStyle name="20% - Ênfase6 3 2" xfId="360"/>
    <cellStyle name="20% - Ênfase6 4" xfId="50"/>
    <cellStyle name="20% - Ênfase6 4 2" xfId="361"/>
    <cellStyle name="20% - Ênfase6 5" xfId="51"/>
    <cellStyle name="20% - Ênfase6 5 2" xfId="362"/>
    <cellStyle name="20% - Ênfase6 6" xfId="52"/>
    <cellStyle name="20% - Ênfase6 6 2" xfId="363"/>
    <cellStyle name="40% - Accent1" xfId="53"/>
    <cellStyle name="40% - Accent1 2" xfId="364"/>
    <cellStyle name="40% - Accent2" xfId="54"/>
    <cellStyle name="40% - Accent2 2" xfId="365"/>
    <cellStyle name="40% - Accent3" xfId="55"/>
    <cellStyle name="40% - Accent3 2" xfId="366"/>
    <cellStyle name="40% - Accent4" xfId="56"/>
    <cellStyle name="40% - Accent4 2" xfId="367"/>
    <cellStyle name="40% - Accent5" xfId="57"/>
    <cellStyle name="40% - Accent5 2" xfId="368"/>
    <cellStyle name="40% - Accent6" xfId="58"/>
    <cellStyle name="40% - Accent6 2" xfId="369"/>
    <cellStyle name="40% - Ênfase1 1" xfId="59"/>
    <cellStyle name="40% - Ênfase1 1 2" xfId="370"/>
    <cellStyle name="40% - Ênfase1 2" xfId="60"/>
    <cellStyle name="40% - Ênfase1 2 2" xfId="371"/>
    <cellStyle name="40% - Ênfase1 3" xfId="61"/>
    <cellStyle name="40% - Ênfase1 3 2" xfId="372"/>
    <cellStyle name="40% - Ênfase1 4" xfId="62"/>
    <cellStyle name="40% - Ênfase1 4 2" xfId="373"/>
    <cellStyle name="40% - Ênfase1 5" xfId="63"/>
    <cellStyle name="40% - Ênfase1 5 2" xfId="374"/>
    <cellStyle name="40% - Ênfase1 6" xfId="64"/>
    <cellStyle name="40% - Ênfase1 6 2" xfId="375"/>
    <cellStyle name="40% - Ênfase2 1" xfId="65"/>
    <cellStyle name="40% - Ênfase2 1 2" xfId="376"/>
    <cellStyle name="40% - Ênfase2 2" xfId="66"/>
    <cellStyle name="40% - Ênfase2 2 2" xfId="377"/>
    <cellStyle name="40% - Ênfase2 3" xfId="67"/>
    <cellStyle name="40% - Ênfase2 3 2" xfId="378"/>
    <cellStyle name="40% - Ênfase2 4" xfId="68"/>
    <cellStyle name="40% - Ênfase2 4 2" xfId="379"/>
    <cellStyle name="40% - Ênfase2 5" xfId="69"/>
    <cellStyle name="40% - Ênfase2 5 2" xfId="380"/>
    <cellStyle name="40% - Ênfase2 6" xfId="70"/>
    <cellStyle name="40% - Ênfase2 6 2" xfId="381"/>
    <cellStyle name="40% - Ênfase3 1" xfId="71"/>
    <cellStyle name="40% - Ênfase3 1 2" xfId="382"/>
    <cellStyle name="40% - Ênfase3 2" xfId="72"/>
    <cellStyle name="40% - Ênfase3 2 2" xfId="383"/>
    <cellStyle name="40% - Ênfase3 3" xfId="73"/>
    <cellStyle name="40% - Ênfase3 3 2" xfId="384"/>
    <cellStyle name="40% - Ênfase3 4" xfId="74"/>
    <cellStyle name="40% - Ênfase3 4 2" xfId="385"/>
    <cellStyle name="40% - Ênfase3 5" xfId="75"/>
    <cellStyle name="40% - Ênfase3 5 2" xfId="386"/>
    <cellStyle name="40% - Ênfase3 6" xfId="76"/>
    <cellStyle name="40% - Ênfase3 6 2" xfId="387"/>
    <cellStyle name="40% - Ênfase4 1" xfId="77"/>
    <cellStyle name="40% - Ênfase4 1 2" xfId="388"/>
    <cellStyle name="40% - Ênfase4 2" xfId="78"/>
    <cellStyle name="40% - Ênfase4 2 2" xfId="389"/>
    <cellStyle name="40% - Ênfase4 3" xfId="79"/>
    <cellStyle name="40% - Ênfase4 3 2" xfId="390"/>
    <cellStyle name="40% - Ênfase4 4" xfId="80"/>
    <cellStyle name="40% - Ênfase4 4 2" xfId="391"/>
    <cellStyle name="40% - Ênfase4 5" xfId="81"/>
    <cellStyle name="40% - Ênfase4 5 2" xfId="392"/>
    <cellStyle name="40% - Ênfase4 6" xfId="82"/>
    <cellStyle name="40% - Ênfase4 6 2" xfId="393"/>
    <cellStyle name="40% - Ênfase5 1" xfId="83"/>
    <cellStyle name="40% - Ênfase5 1 2" xfId="394"/>
    <cellStyle name="40% - Ênfase5 2" xfId="84"/>
    <cellStyle name="40% - Ênfase5 2 2" xfId="395"/>
    <cellStyle name="40% - Ênfase5 3" xfId="85"/>
    <cellStyle name="40% - Ênfase5 3 2" xfId="396"/>
    <cellStyle name="40% - Ênfase5 4" xfId="86"/>
    <cellStyle name="40% - Ênfase5 4 2" xfId="397"/>
    <cellStyle name="40% - Ênfase5 5" xfId="87"/>
    <cellStyle name="40% - Ênfase5 5 2" xfId="398"/>
    <cellStyle name="40% - Ênfase5 6" xfId="88"/>
    <cellStyle name="40% - Ênfase5 6 2" xfId="399"/>
    <cellStyle name="40% - Ênfase6 1" xfId="89"/>
    <cellStyle name="40% - Ênfase6 1 2" xfId="400"/>
    <cellStyle name="40% - Ênfase6 2" xfId="90"/>
    <cellStyle name="40% - Ênfase6 2 2" xfId="401"/>
    <cellStyle name="40% - Ênfase6 3" xfId="91"/>
    <cellStyle name="40% - Ênfase6 3 2" xfId="402"/>
    <cellStyle name="40% - Ênfase6 4" xfId="92"/>
    <cellStyle name="40% - Ênfase6 4 2" xfId="403"/>
    <cellStyle name="40% - Ênfase6 5" xfId="93"/>
    <cellStyle name="40% - Ênfase6 5 2" xfId="404"/>
    <cellStyle name="40% - Ênfase6 6" xfId="94"/>
    <cellStyle name="40% - Ênfase6 6 2" xfId="405"/>
    <cellStyle name="60% - Accent1" xfId="95"/>
    <cellStyle name="60% - Accent1 2" xfId="406"/>
    <cellStyle name="60% - Accent2" xfId="96"/>
    <cellStyle name="60% - Accent2 2" xfId="407"/>
    <cellStyle name="60% - Accent3" xfId="97"/>
    <cellStyle name="60% - Accent3 2" xfId="408"/>
    <cellStyle name="60% - Accent4" xfId="98"/>
    <cellStyle name="60% - Accent4 2" xfId="409"/>
    <cellStyle name="60% - Accent5" xfId="99"/>
    <cellStyle name="60% - Accent5 2" xfId="410"/>
    <cellStyle name="60% - Accent6" xfId="100"/>
    <cellStyle name="60% - Accent6 2" xfId="411"/>
    <cellStyle name="60% - Ênfase1 1" xfId="101"/>
    <cellStyle name="60% - Ênfase1 1 2" xfId="412"/>
    <cellStyle name="60% - Ênfase1 2" xfId="102"/>
    <cellStyle name="60% - Ênfase1 2 2" xfId="413"/>
    <cellStyle name="60% - Ênfase1 3" xfId="103"/>
    <cellStyle name="60% - Ênfase1 3 2" xfId="414"/>
    <cellStyle name="60% - Ênfase1 4" xfId="104"/>
    <cellStyle name="60% - Ênfase1 4 2" xfId="415"/>
    <cellStyle name="60% - Ênfase1 5" xfId="105"/>
    <cellStyle name="60% - Ênfase1 5 2" xfId="416"/>
    <cellStyle name="60% - Ênfase1 6" xfId="106"/>
    <cellStyle name="60% - Ênfase1 6 2" xfId="417"/>
    <cellStyle name="60% - Ênfase2 1" xfId="107"/>
    <cellStyle name="60% - Ênfase2 1 2" xfId="418"/>
    <cellStyle name="60% - Ênfase2 2" xfId="108"/>
    <cellStyle name="60% - Ênfase2 2 2" xfId="419"/>
    <cellStyle name="60% - Ênfase2 3" xfId="109"/>
    <cellStyle name="60% - Ênfase2 3 2" xfId="420"/>
    <cellStyle name="60% - Ênfase2 4" xfId="110"/>
    <cellStyle name="60% - Ênfase2 4 2" xfId="421"/>
    <cellStyle name="60% - Ênfase2 5" xfId="111"/>
    <cellStyle name="60% - Ênfase2 5 2" xfId="422"/>
    <cellStyle name="60% - Ênfase2 6" xfId="112"/>
    <cellStyle name="60% - Ênfase2 6 2" xfId="423"/>
    <cellStyle name="60% - Ênfase3 1" xfId="113"/>
    <cellStyle name="60% - Ênfase3 1 2" xfId="424"/>
    <cellStyle name="60% - Ênfase3 2" xfId="114"/>
    <cellStyle name="60% - Ênfase3 2 2" xfId="425"/>
    <cellStyle name="60% - Ênfase3 3" xfId="115"/>
    <cellStyle name="60% - Ênfase3 3 2" xfId="426"/>
    <cellStyle name="60% - Ênfase3 4" xfId="116"/>
    <cellStyle name="60% - Ênfase3 4 2" xfId="427"/>
    <cellStyle name="60% - Ênfase3 5" xfId="117"/>
    <cellStyle name="60% - Ênfase3 5 2" xfId="428"/>
    <cellStyle name="60% - Ênfase3 6" xfId="118"/>
    <cellStyle name="60% - Ênfase3 6 2" xfId="429"/>
    <cellStyle name="60% - Ênfase4 1" xfId="119"/>
    <cellStyle name="60% - Ênfase4 1 2" xfId="430"/>
    <cellStyle name="60% - Ênfase4 2" xfId="120"/>
    <cellStyle name="60% - Ênfase4 2 2" xfId="431"/>
    <cellStyle name="60% - Ênfase4 3" xfId="121"/>
    <cellStyle name="60% - Ênfase4 3 2" xfId="432"/>
    <cellStyle name="60% - Ênfase4 37" xfId="122"/>
    <cellStyle name="60% - Ênfase4 37 2" xfId="433"/>
    <cellStyle name="60% - Ênfase4 4" xfId="123"/>
    <cellStyle name="60% - Ênfase4 4 2" xfId="434"/>
    <cellStyle name="60% - Ênfase4 5" xfId="124"/>
    <cellStyle name="60% - Ênfase4 5 2" xfId="435"/>
    <cellStyle name="60% - Ênfase4 6" xfId="125"/>
    <cellStyle name="60% - Ênfase4 6 2" xfId="436"/>
    <cellStyle name="60% - Ênfase5 1" xfId="126"/>
    <cellStyle name="60% - Ênfase5 1 2" xfId="437"/>
    <cellStyle name="60% - Ênfase5 2" xfId="127"/>
    <cellStyle name="60% - Ênfase5 2 2" xfId="438"/>
    <cellStyle name="60% - Ênfase5 3" xfId="128"/>
    <cellStyle name="60% - Ênfase5 3 2" xfId="439"/>
    <cellStyle name="60% - Ênfase5 4" xfId="129"/>
    <cellStyle name="60% - Ênfase5 4 2" xfId="440"/>
    <cellStyle name="60% - Ênfase5 5" xfId="130"/>
    <cellStyle name="60% - Ênfase5 5 2" xfId="441"/>
    <cellStyle name="60% - Ênfase5 6" xfId="131"/>
    <cellStyle name="60% - Ênfase5 6 2" xfId="442"/>
    <cellStyle name="60% - Ênfase6 1" xfId="132"/>
    <cellStyle name="60% - Ênfase6 1 2" xfId="443"/>
    <cellStyle name="60% - Ênfase6 2" xfId="133"/>
    <cellStyle name="60% - Ênfase6 2 2" xfId="444"/>
    <cellStyle name="60% - Ênfase6 3" xfId="134"/>
    <cellStyle name="60% - Ênfase6 3 2" xfId="445"/>
    <cellStyle name="60% - Ênfase6 4" xfId="135"/>
    <cellStyle name="60% - Ênfase6 4 2" xfId="446"/>
    <cellStyle name="60% - Ênfase6 5" xfId="136"/>
    <cellStyle name="60% - Ênfase6 5 2" xfId="447"/>
    <cellStyle name="60% - Ênfase6 6" xfId="137"/>
    <cellStyle name="60% - Ênfase6 6 2" xfId="448"/>
    <cellStyle name="Accent1" xfId="138"/>
    <cellStyle name="Accent1 2" xfId="449"/>
    <cellStyle name="Accent2" xfId="139"/>
    <cellStyle name="Accent2 2" xfId="450"/>
    <cellStyle name="Accent3" xfId="140"/>
    <cellStyle name="Accent3 2" xfId="451"/>
    <cellStyle name="Accent4" xfId="141"/>
    <cellStyle name="Accent4 2" xfId="452"/>
    <cellStyle name="Accent5" xfId="142"/>
    <cellStyle name="Accent5 2" xfId="453"/>
    <cellStyle name="Accent6" xfId="143"/>
    <cellStyle name="Accent6 2" xfId="454"/>
    <cellStyle name="Bad" xfId="144"/>
    <cellStyle name="Bad 2" xfId="455"/>
    <cellStyle name="Bom 1" xfId="145"/>
    <cellStyle name="Bom 1 2" xfId="456"/>
    <cellStyle name="Bom 2" xfId="146"/>
    <cellStyle name="Bom 2 2" xfId="457"/>
    <cellStyle name="Bom 3" xfId="147"/>
    <cellStyle name="Bom 3 2" xfId="458"/>
    <cellStyle name="Bom 4" xfId="148"/>
    <cellStyle name="Bom 4 2" xfId="459"/>
    <cellStyle name="Bom 5" xfId="149"/>
    <cellStyle name="Bom 5 2" xfId="460"/>
    <cellStyle name="Bom 6" xfId="150"/>
    <cellStyle name="Bom 6 2" xfId="461"/>
    <cellStyle name="Calculation" xfId="151"/>
    <cellStyle name="Calculation 2" xfId="462"/>
    <cellStyle name="Cálculo 1" xfId="152"/>
    <cellStyle name="Cálculo 1 2" xfId="463"/>
    <cellStyle name="Cálculo 2" xfId="153"/>
    <cellStyle name="Cálculo 2 2" xfId="464"/>
    <cellStyle name="Cálculo 3" xfId="154"/>
    <cellStyle name="Cálculo 3 2" xfId="465"/>
    <cellStyle name="Cálculo 4" xfId="155"/>
    <cellStyle name="Cálculo 4 2" xfId="466"/>
    <cellStyle name="Cálculo 5" xfId="156"/>
    <cellStyle name="Cálculo 5 2" xfId="467"/>
    <cellStyle name="Cálculo 6" xfId="157"/>
    <cellStyle name="Cálculo 6 2" xfId="468"/>
    <cellStyle name="Célula de Verificação 1" xfId="158"/>
    <cellStyle name="Célula de Verificação 1 2" xfId="469"/>
    <cellStyle name="Célula de Verificação 2" xfId="159"/>
    <cellStyle name="Célula de Verificação 2 2" xfId="470"/>
    <cellStyle name="Célula de Verificação 3" xfId="160"/>
    <cellStyle name="Célula de Verificação 3 2" xfId="471"/>
    <cellStyle name="Célula de Verificação 4" xfId="161"/>
    <cellStyle name="Célula de Verificação 4 2" xfId="472"/>
    <cellStyle name="Célula de Verificação 5" xfId="162"/>
    <cellStyle name="Célula de Verificação 5 2" xfId="473"/>
    <cellStyle name="Célula de Verificação 6" xfId="163"/>
    <cellStyle name="Célula de Verificação 6 2" xfId="474"/>
    <cellStyle name="Célula Vinculada 1" xfId="164"/>
    <cellStyle name="Célula Vinculada 1 2" xfId="475"/>
    <cellStyle name="Célula Vinculada 2" xfId="165"/>
    <cellStyle name="Célula Vinculada 2 2" xfId="476"/>
    <cellStyle name="Célula Vinculada 3" xfId="166"/>
    <cellStyle name="Célula Vinculada 3 2" xfId="477"/>
    <cellStyle name="Célula Vinculada 4" xfId="167"/>
    <cellStyle name="Célula Vinculada 4 2" xfId="478"/>
    <cellStyle name="Célula Vinculada 5" xfId="168"/>
    <cellStyle name="Célula Vinculada 5 2" xfId="479"/>
    <cellStyle name="Célula Vinculada 6" xfId="169"/>
    <cellStyle name="Célula Vinculada 6 2" xfId="480"/>
    <cellStyle name="Check Cell" xfId="170"/>
    <cellStyle name="Check Cell 2" xfId="481"/>
    <cellStyle name="Ênfase1 1" xfId="171"/>
    <cellStyle name="Ênfase1 1 2" xfId="482"/>
    <cellStyle name="Ênfase1 2" xfId="172"/>
    <cellStyle name="Ênfase1 2 2" xfId="483"/>
    <cellStyle name="Ênfase1 3" xfId="173"/>
    <cellStyle name="Ênfase1 3 2" xfId="484"/>
    <cellStyle name="Ênfase1 4" xfId="174"/>
    <cellStyle name="Ênfase1 4 2" xfId="485"/>
    <cellStyle name="Ênfase1 5" xfId="175"/>
    <cellStyle name="Ênfase1 5 2" xfId="486"/>
    <cellStyle name="Ênfase1 6" xfId="176"/>
    <cellStyle name="Ênfase1 6 2" xfId="487"/>
    <cellStyle name="Ênfase2 1" xfId="177"/>
    <cellStyle name="Ênfase2 1 2" xfId="488"/>
    <cellStyle name="Ênfase2 2" xfId="178"/>
    <cellStyle name="Ênfase2 2 2" xfId="489"/>
    <cellStyle name="Ênfase2 3" xfId="179"/>
    <cellStyle name="Ênfase2 3 2" xfId="490"/>
    <cellStyle name="Ênfase2 4" xfId="180"/>
    <cellStyle name="Ênfase2 4 2" xfId="491"/>
    <cellStyle name="Ênfase2 5" xfId="181"/>
    <cellStyle name="Ênfase2 5 2" xfId="492"/>
    <cellStyle name="Ênfase2 6" xfId="182"/>
    <cellStyle name="Ênfase2 6 2" xfId="493"/>
    <cellStyle name="Ênfase3 1" xfId="183"/>
    <cellStyle name="Ênfase3 1 2" xfId="494"/>
    <cellStyle name="Ênfase3 2" xfId="184"/>
    <cellStyle name="Ênfase3 2 2" xfId="495"/>
    <cellStyle name="Ênfase3 3" xfId="185"/>
    <cellStyle name="Ênfase3 3 2" xfId="496"/>
    <cellStyle name="Ênfase3 4" xfId="186"/>
    <cellStyle name="Ênfase3 4 2" xfId="497"/>
    <cellStyle name="Ênfase3 5" xfId="187"/>
    <cellStyle name="Ênfase3 5 2" xfId="498"/>
    <cellStyle name="Ênfase3 6" xfId="188"/>
    <cellStyle name="Ênfase3 6 2" xfId="499"/>
    <cellStyle name="Ênfase4 1" xfId="189"/>
    <cellStyle name="Ênfase4 1 2" xfId="500"/>
    <cellStyle name="Ênfase4 2" xfId="190"/>
    <cellStyle name="Ênfase4 2 2" xfId="501"/>
    <cellStyle name="Ênfase4 3" xfId="191"/>
    <cellStyle name="Ênfase4 3 2" xfId="502"/>
    <cellStyle name="Ênfase4 4" xfId="192"/>
    <cellStyle name="Ênfase4 4 2" xfId="503"/>
    <cellStyle name="Ênfase4 5" xfId="193"/>
    <cellStyle name="Ênfase4 5 2" xfId="504"/>
    <cellStyle name="Ênfase4 6" xfId="194"/>
    <cellStyle name="Ênfase4 6 2" xfId="505"/>
    <cellStyle name="Ênfase5 1" xfId="195"/>
    <cellStyle name="Ênfase5 1 2" xfId="506"/>
    <cellStyle name="Ênfase5 2" xfId="196"/>
    <cellStyle name="Ênfase5 2 2" xfId="507"/>
    <cellStyle name="Ênfase5 3" xfId="197"/>
    <cellStyle name="Ênfase5 3 2" xfId="508"/>
    <cellStyle name="Ênfase5 4" xfId="198"/>
    <cellStyle name="Ênfase5 4 2" xfId="509"/>
    <cellStyle name="Ênfase5 5" xfId="199"/>
    <cellStyle name="Ênfase5 5 2" xfId="510"/>
    <cellStyle name="Ênfase5 6" xfId="200"/>
    <cellStyle name="Ênfase5 6 2" xfId="511"/>
    <cellStyle name="Ênfase6 1" xfId="201"/>
    <cellStyle name="Ênfase6 1 2" xfId="512"/>
    <cellStyle name="Ênfase6 2" xfId="202"/>
    <cellStyle name="Ênfase6 2 2" xfId="513"/>
    <cellStyle name="Ênfase6 3" xfId="203"/>
    <cellStyle name="Ênfase6 3 2" xfId="514"/>
    <cellStyle name="Ênfase6 4" xfId="204"/>
    <cellStyle name="Ênfase6 4 2" xfId="515"/>
    <cellStyle name="Ênfase6 5" xfId="205"/>
    <cellStyle name="Ênfase6 5 2" xfId="516"/>
    <cellStyle name="Ênfase6 6" xfId="206"/>
    <cellStyle name="Ênfase6 6 2" xfId="517"/>
    <cellStyle name="Entrada 1" xfId="207"/>
    <cellStyle name="Entrada 1 2" xfId="518"/>
    <cellStyle name="Entrada 2" xfId="208"/>
    <cellStyle name="Entrada 2 2" xfId="519"/>
    <cellStyle name="Entrada 3" xfId="209"/>
    <cellStyle name="Entrada 3 2" xfId="520"/>
    <cellStyle name="Entrada 4" xfId="210"/>
    <cellStyle name="Entrada 4 2" xfId="521"/>
    <cellStyle name="Entrada 5" xfId="211"/>
    <cellStyle name="Entrada 5 2" xfId="522"/>
    <cellStyle name="Entrada 6" xfId="212"/>
    <cellStyle name="Entrada 6 2" xfId="523"/>
    <cellStyle name="Explanatory Text" xfId="213"/>
    <cellStyle name="Explanatory Text 2" xfId="524"/>
    <cellStyle name="Good" xfId="214"/>
    <cellStyle name="Good 2" xfId="525"/>
    <cellStyle name="Heading 1" xfId="215"/>
    <cellStyle name="Heading 1 2" xfId="526"/>
    <cellStyle name="Heading 2" xfId="216"/>
    <cellStyle name="Heading 2 2" xfId="527"/>
    <cellStyle name="Heading 3" xfId="217"/>
    <cellStyle name="Heading 3 2" xfId="528"/>
    <cellStyle name="Heading 4" xfId="218"/>
    <cellStyle name="Heading 4 2" xfId="529"/>
    <cellStyle name="Hiperlink" xfId="320" builtinId="8"/>
    <cellStyle name="Incorreto 1" xfId="219"/>
    <cellStyle name="Incorreto 1 2" xfId="531"/>
    <cellStyle name="Incorreto 2" xfId="220"/>
    <cellStyle name="Incorreto 2 2" xfId="532"/>
    <cellStyle name="Incorreto 3" xfId="221"/>
    <cellStyle name="Incorreto 3 2" xfId="533"/>
    <cellStyle name="Incorreto 4" xfId="222"/>
    <cellStyle name="Incorreto 4 2" xfId="534"/>
    <cellStyle name="Incorreto 5" xfId="223"/>
    <cellStyle name="Incorreto 5 2" xfId="535"/>
    <cellStyle name="Incorreto 6" xfId="224"/>
    <cellStyle name="Incorreto 6 2" xfId="536"/>
    <cellStyle name="Input" xfId="225"/>
    <cellStyle name="Input 2" xfId="537"/>
    <cellStyle name="Linked Cell" xfId="226"/>
    <cellStyle name="Linked Cell 2" xfId="538"/>
    <cellStyle name="Moeda" xfId="319" builtinId="4"/>
    <cellStyle name="Moeda 2" xfId="227"/>
    <cellStyle name="Moeda 2 2" xfId="540"/>
    <cellStyle name="Moeda 2 3" xfId="641"/>
    <cellStyle name="Moeda 3" xfId="318"/>
    <cellStyle name="Moeda 4" xfId="539"/>
    <cellStyle name="Neutra 1" xfId="228"/>
    <cellStyle name="Neutra 1 2" xfId="541"/>
    <cellStyle name="Neutra 2" xfId="229"/>
    <cellStyle name="Neutra 2 2" xfId="542"/>
    <cellStyle name="Neutra 3" xfId="230"/>
    <cellStyle name="Neutra 3 2" xfId="543"/>
    <cellStyle name="Neutra 4" xfId="231"/>
    <cellStyle name="Neutra 4 2" xfId="544"/>
    <cellStyle name="Neutra 5" xfId="232"/>
    <cellStyle name="Neutra 5 2" xfId="545"/>
    <cellStyle name="Neutra 6" xfId="233"/>
    <cellStyle name="Neutra 6 2" xfId="546"/>
    <cellStyle name="Neutral" xfId="234"/>
    <cellStyle name="Neutral 2" xfId="547"/>
    <cellStyle name="Normal" xfId="0" builtinId="0"/>
    <cellStyle name="Normal 2" xfId="5"/>
    <cellStyle name="Normal 2 2" xfId="235"/>
    <cellStyle name="Normal 2 2 2" xfId="549"/>
    <cellStyle name="Normal 2 3" xfId="548"/>
    <cellStyle name="Normal 2_PMOI Rev2013_08" xfId="236"/>
    <cellStyle name="Normal 3" xfId="6"/>
    <cellStyle name="Normal 3 1" xfId="237"/>
    <cellStyle name="Normal 3 1 2" xfId="551"/>
    <cellStyle name="Normal 3 2" xfId="550"/>
    <cellStyle name="Normal 3 3" xfId="639"/>
    <cellStyle name="Normal 3_PMOI Rev2013_08" xfId="238"/>
    <cellStyle name="Normal 4" xfId="4"/>
    <cellStyle name="Normal 4 2" xfId="10"/>
    <cellStyle name="Normal 4 2 2" xfId="239"/>
    <cellStyle name="Normal 4 2 2 2" xfId="554"/>
    <cellStyle name="Normal 4 2 3" xfId="553"/>
    <cellStyle name="Normal 4 3" xfId="552"/>
    <cellStyle name="Normal 4_PMOI - BDI Cotacao Rev_05" xfId="240"/>
    <cellStyle name="Normal 5" xfId="241"/>
    <cellStyle name="Normal 5 2" xfId="555"/>
    <cellStyle name="Normal 6" xfId="242"/>
    <cellStyle name="Normal 6 2" xfId="556"/>
    <cellStyle name="Normal 7" xfId="557"/>
    <cellStyle name="Normal 8" xfId="321"/>
    <cellStyle name="Normal 9" xfId="530"/>
    <cellStyle name="Normal_Orcamento BDI Aberto" xfId="2"/>
    <cellStyle name="Normal_Orcamento BDI Aberto 2" xfId="558"/>
    <cellStyle name="Normal_Plan1" xfId="9"/>
    <cellStyle name="Nota 1" xfId="243"/>
    <cellStyle name="Nota 1 2" xfId="559"/>
    <cellStyle name="Nota 2" xfId="244"/>
    <cellStyle name="Nota 2 2" xfId="560"/>
    <cellStyle name="Nota 3" xfId="245"/>
    <cellStyle name="Nota 3 2" xfId="561"/>
    <cellStyle name="Nota 4" xfId="246"/>
    <cellStyle name="Nota 4 2" xfId="562"/>
    <cellStyle name="Nota 5" xfId="247"/>
    <cellStyle name="Nota 5 2" xfId="563"/>
    <cellStyle name="Nota 6" xfId="248"/>
    <cellStyle name="Nota 6 2" xfId="564"/>
    <cellStyle name="Note" xfId="249"/>
    <cellStyle name="Note 2" xfId="565"/>
    <cellStyle name="Output" xfId="250"/>
    <cellStyle name="Output 2" xfId="566"/>
    <cellStyle name="Porcentagem 2" xfId="251"/>
    <cellStyle name="Porcentagem 2 2" xfId="568"/>
    <cellStyle name="Porcentagem 3" xfId="567"/>
    <cellStyle name="Porcentagem 4" xfId="642"/>
    <cellStyle name="Saída 1" xfId="252"/>
    <cellStyle name="Saída 1 2" xfId="569"/>
    <cellStyle name="Saída 2" xfId="253"/>
    <cellStyle name="Saída 2 2" xfId="570"/>
    <cellStyle name="Saída 3" xfId="254"/>
    <cellStyle name="Saída 3 2" xfId="571"/>
    <cellStyle name="Saída 4" xfId="255"/>
    <cellStyle name="Saída 4 2" xfId="572"/>
    <cellStyle name="Saída 5" xfId="256"/>
    <cellStyle name="Saída 5 2" xfId="573"/>
    <cellStyle name="Saída 6" xfId="257"/>
    <cellStyle name="Saída 6 2" xfId="574"/>
    <cellStyle name="Separador de milhares 2" xfId="8"/>
    <cellStyle name="Separador de milhares 2 2" xfId="317"/>
    <cellStyle name="Separador de milhares 2 3" xfId="575"/>
    <cellStyle name="Separador de milhares 2 4" xfId="640"/>
    <cellStyle name="Separador de milhares_Orcamento BDI Aberto" xfId="3"/>
    <cellStyle name="Texto de Aviso 1" xfId="258"/>
    <cellStyle name="Texto de Aviso 1 2" xfId="576"/>
    <cellStyle name="Texto de Aviso 2" xfId="259"/>
    <cellStyle name="Texto de Aviso 2 2" xfId="577"/>
    <cellStyle name="Texto de Aviso 3" xfId="260"/>
    <cellStyle name="Texto de Aviso 3 2" xfId="578"/>
    <cellStyle name="Texto de Aviso 4" xfId="261"/>
    <cellStyle name="Texto de Aviso 4 2" xfId="579"/>
    <cellStyle name="Texto de Aviso 5" xfId="262"/>
    <cellStyle name="Texto de Aviso 5 2" xfId="580"/>
    <cellStyle name="Texto de Aviso 6" xfId="263"/>
    <cellStyle name="Texto de Aviso 6 2" xfId="581"/>
    <cellStyle name="Texto Explicativo 1" xfId="264"/>
    <cellStyle name="Texto Explicativo 1 2" xfId="582"/>
    <cellStyle name="Texto Explicativo 2" xfId="265"/>
    <cellStyle name="Texto Explicativo 2 2" xfId="583"/>
    <cellStyle name="Texto Explicativo 3" xfId="266"/>
    <cellStyle name="Texto Explicativo 3 2" xfId="584"/>
    <cellStyle name="Texto Explicativo 4" xfId="267"/>
    <cellStyle name="Texto Explicativo 4 2" xfId="585"/>
    <cellStyle name="Texto Explicativo 5" xfId="268"/>
    <cellStyle name="Texto Explicativo 5 2" xfId="586"/>
    <cellStyle name="Texto Explicativo 6" xfId="269"/>
    <cellStyle name="Texto Explicativo 6 2" xfId="587"/>
    <cellStyle name="Title" xfId="270"/>
    <cellStyle name="Title 2" xfId="588"/>
    <cellStyle name="Título 1 1" xfId="271"/>
    <cellStyle name="Título 1 1 2" xfId="589"/>
    <cellStyle name="Título 1 2" xfId="272"/>
    <cellStyle name="Título 1 2 2" xfId="590"/>
    <cellStyle name="Título 1 3" xfId="273"/>
    <cellStyle name="Título 1 3 2" xfId="591"/>
    <cellStyle name="Título 1 4" xfId="274"/>
    <cellStyle name="Título 1 4 2" xfId="592"/>
    <cellStyle name="Título 1 5" xfId="275"/>
    <cellStyle name="Título 1 5 2" xfId="593"/>
    <cellStyle name="Título 1 6" xfId="276"/>
    <cellStyle name="Título 1 6 2" xfId="594"/>
    <cellStyle name="Título 1 7" xfId="277"/>
    <cellStyle name="Título 1 7 2" xfId="595"/>
    <cellStyle name="Título 10" xfId="278"/>
    <cellStyle name="Título 10 2" xfId="596"/>
    <cellStyle name="Titulo 2" xfId="279"/>
    <cellStyle name="Título 2 1" xfId="280"/>
    <cellStyle name="Título 2 1 2" xfId="598"/>
    <cellStyle name="Titulo 2 2" xfId="597"/>
    <cellStyle name="Título 2 2" xfId="281"/>
    <cellStyle name="Título 2 2 2" xfId="599"/>
    <cellStyle name="Titulo 2 3" xfId="636"/>
    <cellStyle name="Título 2 3" xfId="282"/>
    <cellStyle name="Título 2 3 2" xfId="600"/>
    <cellStyle name="Título 2 4" xfId="283"/>
    <cellStyle name="Título 2 4 2" xfId="601"/>
    <cellStyle name="Título 2 5" xfId="284"/>
    <cellStyle name="Título 2 5 2" xfId="602"/>
    <cellStyle name="Título 2 6" xfId="285"/>
    <cellStyle name="Título 2 6 2" xfId="603"/>
    <cellStyle name="Titulo 3" xfId="286"/>
    <cellStyle name="Título 3 1" xfId="287"/>
    <cellStyle name="Título 3 1 2" xfId="605"/>
    <cellStyle name="Titulo 3 2" xfId="604"/>
    <cellStyle name="Título 3 2" xfId="288"/>
    <cellStyle name="Título 3 2 2" xfId="606"/>
    <cellStyle name="Titulo 3 3" xfId="637"/>
    <cellStyle name="Título 3 3" xfId="289"/>
    <cellStyle name="Título 3 3 2" xfId="607"/>
    <cellStyle name="Título 3 4" xfId="290"/>
    <cellStyle name="Título 3 4 2" xfId="608"/>
    <cellStyle name="Título 3 5" xfId="291"/>
    <cellStyle name="Título 3 5 2" xfId="609"/>
    <cellStyle name="Título 3 6" xfId="292"/>
    <cellStyle name="Título 3 6 2" xfId="610"/>
    <cellStyle name="Título 4 1" xfId="293"/>
    <cellStyle name="Título 4 1 2" xfId="611"/>
    <cellStyle name="Título 4 2" xfId="294"/>
    <cellStyle name="Título 4 2 2" xfId="612"/>
    <cellStyle name="Título 4 3" xfId="295"/>
    <cellStyle name="Título 4 3 2" xfId="613"/>
    <cellStyle name="Título 4 4" xfId="296"/>
    <cellStyle name="Título 4 4 2" xfId="614"/>
    <cellStyle name="Título 4 5" xfId="297"/>
    <cellStyle name="Título 4 5 2" xfId="615"/>
    <cellStyle name="Título 4 6" xfId="298"/>
    <cellStyle name="Título 4 6 2" xfId="616"/>
    <cellStyle name="Título 5" xfId="299"/>
    <cellStyle name="Título 5 2" xfId="617"/>
    <cellStyle name="Título 6" xfId="300"/>
    <cellStyle name="Título 6 2" xfId="618"/>
    <cellStyle name="Título 7" xfId="301"/>
    <cellStyle name="Título 7 2" xfId="619"/>
    <cellStyle name="Título 8" xfId="302"/>
    <cellStyle name="Título 8 2" xfId="620"/>
    <cellStyle name="Título 9" xfId="303"/>
    <cellStyle name="Título 9 2" xfId="621"/>
    <cellStyle name="Total 1" xfId="304"/>
    <cellStyle name="Total 1 2" xfId="622"/>
    <cellStyle name="Total 2" xfId="305"/>
    <cellStyle name="Total 2 2" xfId="623"/>
    <cellStyle name="Total 3" xfId="306"/>
    <cellStyle name="Total 3 2" xfId="624"/>
    <cellStyle name="Total 4" xfId="307"/>
    <cellStyle name="Total 4 2" xfId="625"/>
    <cellStyle name="Total 5" xfId="308"/>
    <cellStyle name="Total 5 2" xfId="626"/>
    <cellStyle name="Total 6" xfId="309"/>
    <cellStyle name="Total 6 2" xfId="627"/>
    <cellStyle name="Vírgula" xfId="1" builtinId="3"/>
    <cellStyle name="Vírgula 2" xfId="310"/>
    <cellStyle name="Vírgula 2 2" xfId="7"/>
    <cellStyle name="Vírgula 2 2 2" xfId="311"/>
    <cellStyle name="Vírgula 2 2 2 2" xfId="631"/>
    <cellStyle name="Vírgula 2 2 3" xfId="630"/>
    <cellStyle name="Vírgula 2 3" xfId="629"/>
    <cellStyle name="Vírgula 3" xfId="312"/>
    <cellStyle name="Vírgula 3 2" xfId="313"/>
    <cellStyle name="Vírgula 3 2 2" xfId="633"/>
    <cellStyle name="Vírgula 3 3" xfId="632"/>
    <cellStyle name="Vírgula 3_PMOI Rev2013_08" xfId="314"/>
    <cellStyle name="Vírgula 4" xfId="315"/>
    <cellStyle name="Vírgula 4 2" xfId="634"/>
    <cellStyle name="Vírgula 5" xfId="628"/>
    <cellStyle name="Vírgula 6" xfId="638"/>
    <cellStyle name="Warning Text" xfId="316"/>
    <cellStyle name="Warning Text 2" xfId="635"/>
  </cellStyles>
  <dxfs count="282">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color auto="1"/>
      </font>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b/>
        <i val="0"/>
      </font>
      <fill>
        <patternFill>
          <bgColor rgb="FFFF0000"/>
        </patternFill>
      </fill>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patternType="solid">
          <bgColor rgb="FFC0C0C0"/>
        </patternFill>
      </fill>
      <border>
        <top style="thin">
          <color rgb="FF000000"/>
        </top>
        <bottom style="thin">
          <color rgb="FF000000"/>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
      <font>
        <b/>
        <i val="0"/>
      </font>
      <fill>
        <patternFill>
          <bgColor indexed="22"/>
        </patternFill>
      </fill>
      <border>
        <top style="thin">
          <color indexed="64"/>
        </top>
        <bottom style="thin">
          <color indexed="64"/>
        </bottom>
      </border>
    </dxf>
  </dxfs>
  <tableStyles count="0" defaultTableStyle="TableStyleMedium2" defaultPivotStyle="PivotStyleLight16"/>
  <colors>
    <mruColors>
      <color rgb="FFFFFFCC"/>
      <color rgb="FFFFF8E1"/>
      <color rgb="FFF5F5F5"/>
      <color rgb="FFFFC9C9"/>
      <color rgb="FFFF9393"/>
      <color rgb="FFFF6161"/>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218515</xdr:colOff>
      <xdr:row>0</xdr:row>
      <xdr:rowOff>137128</xdr:rowOff>
    </xdr:from>
    <xdr:ext cx="1159808" cy="1266408"/>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5115" y="137128"/>
          <a:ext cx="1159808" cy="126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67235</xdr:colOff>
      <xdr:row>1</xdr:row>
      <xdr:rowOff>13608</xdr:rowOff>
    </xdr:from>
    <xdr:to>
      <xdr:col>7</xdr:col>
      <xdr:colOff>58270</xdr:colOff>
      <xdr:row>4</xdr:row>
      <xdr:rowOff>114300</xdr:rowOff>
    </xdr:to>
    <xdr:sp macro="" textlink="">
      <xdr:nvSpPr>
        <xdr:cNvPr id="2" name="Text Box 49"/>
        <xdr:cNvSpPr txBox="1">
          <a:spLocks noChangeArrowheads="1"/>
        </xdr:cNvSpPr>
      </xdr:nvSpPr>
      <xdr:spPr bwMode="auto">
        <a:xfrm>
          <a:off x="2591360" y="166008"/>
          <a:ext cx="1000685" cy="557892"/>
        </a:xfrm>
        <a:prstGeom prst="rect">
          <a:avLst/>
        </a:prstGeom>
        <a:solidFill>
          <a:srgbClr val="FFFFCC"/>
        </a:solidFill>
        <a:ln w="25400">
          <a:pattFill prst="ltUpDiag">
            <a:fgClr>
              <a:srgbClr val="FF0000"/>
            </a:fgClr>
            <a:bgClr>
              <a:srgbClr val="FFFFFF"/>
            </a:bgClr>
          </a:pattFill>
          <a:miter lim="800000"/>
          <a:headEnd/>
          <a:tailEnd/>
        </a:ln>
      </xdr:spPr>
      <xdr:txBody>
        <a:bodyPr vertOverflow="clip" wrap="square" lIns="36576" tIns="27432" rIns="36576" bIns="0" anchor="ctr" upright="1"/>
        <a:lstStyle/>
        <a:p>
          <a:pPr algn="ctr" rtl="0">
            <a:defRPr sz="1000"/>
          </a:pPr>
          <a:r>
            <a:rPr lang="pt-BR" sz="800" b="1" i="0" u="none" strike="noStrike" baseline="0">
              <a:solidFill>
                <a:srgbClr val="FF0000"/>
              </a:solidFill>
              <a:latin typeface="Arial"/>
              <a:cs typeface="Arial"/>
            </a:rPr>
            <a:t>Cronograma:</a:t>
          </a:r>
        </a:p>
        <a:p>
          <a:pPr algn="ctr" rtl="0">
            <a:defRPr sz="1000"/>
          </a:pPr>
          <a:r>
            <a:rPr lang="pt-BR" sz="800" b="0" i="0" u="none" strike="noStrike" baseline="0">
              <a:solidFill>
                <a:srgbClr val="000000"/>
              </a:solidFill>
              <a:latin typeface="Arial"/>
              <a:cs typeface="Arial"/>
            </a:rPr>
            <a:t>Preencher somente nos campos em amarelo.</a:t>
          </a:r>
          <a:endParaRPr lang="pt-BR" sz="80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BRAS03\Enevaldo\Desktop\compartilhada\MARIANO%202017\EMENDA%20PARLAMENTAR\EDUARDO%20GENEROSO%20RODOVIA%20POL&#205;CIA\OR&#199;AMENTO%20EDUARDO%20GENEROSO%2026-09-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RAS03\Enevaldo\Desktop\compartilhada\MARIANO%202017\EMENDA%20PARLAMENTAR\PONTE%20HERC&#205;LIO%20LUZ%20E%20ACESSOS\OR&#199;AMENTO\01%20OR&#199;AMENTO%20LOTE%2001%20ara%20240%20MORR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BRAS03\_avan&#231;ar%20cidades%202018\OR&#199;AMENTO%20E%20MEMORIAL%20PROPOSTA%201\BLOCO%205%20ALAGOAS%20SERGIPE%20MARANH&#195;O%20SOLDADO\RUA%20alagoas%20ASFALTO%2005%20com%20redu&#231;&#227;o%20do%20sina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MemoriaDrenagem"/>
      <sheetName val="SINZALIÇÃO TOTAL"/>
      <sheetName val="PAVIMENTO"/>
      <sheetName val="CALÇADA"/>
      <sheetName val="ORÇAMENTO EDUARDO GENEROSO 26-0"/>
    </sheetNames>
    <definedNames>
      <definedName name="TabAux"/>
      <definedName name="ValorQuantidade0"/>
      <definedName name="ValorQuantidade1"/>
      <definedName name="ValorQuantidade2"/>
      <definedName name="ValorTotal0"/>
      <definedName name="ValorTotal1"/>
      <definedName name="ValorTotal2"/>
      <definedName name="ValorTotalAc"/>
      <definedName name="ValorTotalPer"/>
      <definedName name="ValorUnitario0"/>
      <definedName name="ValorUnitario1"/>
    </definedNames>
    <sheetDataSet>
      <sheetData sheetId="0"/>
      <sheetData sheetId="1"/>
      <sheetData sheetId="2">
        <row r="22">
          <cell r="G22">
            <v>288.33333333333331</v>
          </cell>
        </row>
      </sheetData>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sheetName val="QCI"/>
      <sheetName val="CRONOGRAMA1"/>
      <sheetName val="Cronograma"/>
      <sheetName val="DRENAGEM"/>
      <sheetName val="SINALIZAÇÃO"/>
      <sheetName val="PAVIMENTO"/>
    </sheetNames>
    <sheetDataSet>
      <sheetData sheetId="0"/>
      <sheetData sheetId="1">
        <row r="1">
          <cell r="F1" t="str">
            <v>Número do Contrato</v>
          </cell>
        </row>
        <row r="2">
          <cell r="F2">
            <v>0</v>
          </cell>
        </row>
        <row r="3">
          <cell r="F3">
            <v>0</v>
          </cell>
        </row>
        <row r="4">
          <cell r="F4">
            <v>0</v>
          </cell>
        </row>
        <row r="5">
          <cell r="F5" t="str">
            <v>Programa</v>
          </cell>
        </row>
        <row r="6">
          <cell r="F6">
            <v>0</v>
          </cell>
        </row>
        <row r="8">
          <cell r="F8">
            <v>0</v>
          </cell>
        </row>
        <row r="9">
          <cell r="F9">
            <v>0</v>
          </cell>
        </row>
        <row r="10">
          <cell r="F10">
            <v>0</v>
          </cell>
        </row>
        <row r="11">
          <cell r="F11" t="str">
            <v>Repasse</v>
          </cell>
        </row>
        <row r="12">
          <cell r="F12">
            <v>0</v>
          </cell>
        </row>
        <row r="13">
          <cell r="F13">
            <v>0</v>
          </cell>
        </row>
        <row r="14">
          <cell r="F14">
            <v>0</v>
          </cell>
        </row>
        <row r="15">
          <cell r="B15">
            <v>1</v>
          </cell>
          <cell r="C15" t="str">
            <v xml:space="preserve">DRENAGEM PLUVIAL </v>
          </cell>
          <cell r="F15">
            <v>9564.1171646211333</v>
          </cell>
        </row>
        <row r="16">
          <cell r="B16">
            <v>2</v>
          </cell>
          <cell r="C16" t="str">
            <v>PAVIMENTAÇÂO</v>
          </cell>
          <cell r="F16">
            <v>2448058.336398981</v>
          </cell>
        </row>
        <row r="17">
          <cell r="B17">
            <v>3</v>
          </cell>
          <cell r="C17" t="str">
            <v>SINALIZAÇÃO VIARIA</v>
          </cell>
          <cell r="F17">
            <v>114489.24124</v>
          </cell>
        </row>
        <row r="18">
          <cell r="F18">
            <v>3124537.9829567042</v>
          </cell>
        </row>
        <row r="19">
          <cell r="F19">
            <v>10125099.449999999</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15821749.127760306</v>
          </cell>
        </row>
        <row r="54">
          <cell r="F54">
            <v>0</v>
          </cell>
        </row>
        <row r="55">
          <cell r="F55">
            <v>0</v>
          </cell>
        </row>
        <row r="58">
          <cell r="F58">
            <v>0</v>
          </cell>
        </row>
        <row r="59">
          <cell r="F59">
            <v>0</v>
          </cell>
        </row>
        <row r="60">
          <cell r="F60" t="str">
            <v>Responsável Técnico</v>
          </cell>
        </row>
        <row r="61">
          <cell r="F61" t="str">
            <v xml:space="preserve">Nome: </v>
          </cell>
        </row>
        <row r="62">
          <cell r="F62" t="str">
            <v>Registro:</v>
          </cell>
        </row>
        <row r="63">
          <cell r="F63">
            <v>0</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sheetName val="QCI"/>
      <sheetName val="Cronograma"/>
    </sheetNames>
    <sheetDataSet>
      <sheetData sheetId="0">
        <row r="36">
          <cell r="U36">
            <v>0</v>
          </cell>
        </row>
        <row r="50">
          <cell r="U50">
            <v>0</v>
          </cell>
        </row>
      </sheetData>
      <sheetData sheetId="1"/>
      <sheetData sheetId="2"/>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cafascio.com/banco/sinapi/composicoes/5fbc108ee64d1e1510be2591?estado_sinapi=SC" TargetMode="External"/><Relationship Id="rId2" Type="http://schemas.openxmlformats.org/officeDocument/2006/relationships/hyperlink" Target="https://www.orcafascio.com/banco/sinapi/composicoes/5fbc1092e64d1e1510be34f8?estado_sinapi=SC" TargetMode="External"/><Relationship Id="rId1" Type="http://schemas.openxmlformats.org/officeDocument/2006/relationships/hyperlink" Target="https://www.orcafascio.com/banco/sinapi/composicoes/5fbc1092e64d1e1510be34b4?estado_sinapi=SC" TargetMode="External"/><Relationship Id="rId5" Type="http://schemas.openxmlformats.org/officeDocument/2006/relationships/printerSettings" Target="../printerSettings/printerSettings1.bin"/><Relationship Id="rId4" Type="http://schemas.openxmlformats.org/officeDocument/2006/relationships/hyperlink" Target="https://www.orcafascio.com/banco/sinapi/composicoes/5fbc108ee64d1e1510be2594?estado_sinapi=S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X48"/>
  <sheetViews>
    <sheetView tabSelected="1" topLeftCell="A25" zoomScale="85" zoomScaleNormal="85" workbookViewId="0">
      <selection activeCell="B41" sqref="B41"/>
    </sheetView>
  </sheetViews>
  <sheetFormatPr defaultColWidth="9.140625" defaultRowHeight="12.75" x14ac:dyDescent="0.2"/>
  <cols>
    <col min="1" max="1" width="8.140625" style="11" customWidth="1"/>
    <col min="2" max="2" width="8.42578125" style="7" customWidth="1"/>
    <col min="3" max="3" width="55.42578125" style="7" customWidth="1"/>
    <col min="4" max="4" width="7.28515625" style="7" customWidth="1"/>
    <col min="5" max="5" width="16.42578125" style="7" customWidth="1"/>
    <col min="6" max="6" width="12.7109375" style="7" customWidth="1"/>
    <col min="7" max="7" width="8.28515625" style="7" customWidth="1"/>
    <col min="8" max="8" width="12.7109375" style="7" customWidth="1"/>
    <col min="9" max="9" width="17.5703125" style="7" customWidth="1"/>
    <col min="10" max="10" width="18" style="7" customWidth="1"/>
    <col min="11" max="11" width="21.5703125" style="7" customWidth="1"/>
    <col min="12" max="12" width="3" style="7" customWidth="1"/>
    <col min="13" max="13" width="16.140625" style="7" bestFit="1" customWidth="1"/>
    <col min="14" max="14" width="11.42578125" style="7" customWidth="1"/>
    <col min="15" max="15" width="9.5703125" style="7" customWidth="1"/>
    <col min="16" max="16" width="14" style="12" customWidth="1"/>
    <col min="17" max="17" width="9.140625" style="7"/>
    <col min="18" max="18" width="12.7109375" style="7" customWidth="1"/>
    <col min="19" max="19" width="12.85546875" style="7" bestFit="1" customWidth="1"/>
    <col min="20" max="20" width="12.42578125" style="7" customWidth="1"/>
    <col min="21" max="21" width="12.7109375" style="7" customWidth="1"/>
    <col min="22" max="16384" width="9.140625" style="7"/>
  </cols>
  <sheetData>
    <row r="1" spans="1:24" s="3" customFormat="1" ht="6" customHeight="1" x14ac:dyDescent="0.25">
      <c r="A1" s="2"/>
      <c r="P1" s="1"/>
    </row>
    <row r="2" spans="1:24" s="4" customFormat="1" ht="15" x14ac:dyDescent="0.2">
      <c r="A2" s="241" t="s">
        <v>0</v>
      </c>
      <c r="B2" s="242"/>
      <c r="C2" s="243" t="s">
        <v>20</v>
      </c>
      <c r="D2" s="244"/>
      <c r="E2" s="245" t="s">
        <v>21</v>
      </c>
      <c r="F2" s="246"/>
      <c r="G2" s="245"/>
      <c r="H2" s="246"/>
      <c r="I2" s="247"/>
      <c r="J2" s="248"/>
      <c r="K2" s="243"/>
      <c r="L2" s="243"/>
      <c r="M2" s="243"/>
      <c r="N2" s="243"/>
      <c r="O2" s="243"/>
      <c r="P2" s="243"/>
      <c r="Q2" s="249"/>
      <c r="R2" s="249"/>
      <c r="S2" s="246"/>
      <c r="T2" s="250"/>
      <c r="U2" s="245"/>
      <c r="V2" s="250"/>
      <c r="W2" s="250"/>
      <c r="X2" s="250"/>
    </row>
    <row r="3" spans="1:24" s="4" customFormat="1" ht="52.5" x14ac:dyDescent="0.2">
      <c r="A3" s="241" t="s">
        <v>1</v>
      </c>
      <c r="B3" s="242"/>
      <c r="C3" s="580" t="s">
        <v>313</v>
      </c>
      <c r="D3" s="581"/>
      <c r="E3" s="579" t="s">
        <v>314</v>
      </c>
      <c r="F3" s="582" t="s">
        <v>315</v>
      </c>
      <c r="G3" s="582"/>
      <c r="H3" s="246"/>
      <c r="I3" s="246"/>
      <c r="J3" s="242"/>
      <c r="K3" s="243"/>
      <c r="L3" s="243"/>
      <c r="M3" s="243"/>
      <c r="N3" s="243"/>
      <c r="O3" s="243"/>
      <c r="P3" s="243"/>
      <c r="Q3" s="249"/>
      <c r="R3" s="249"/>
      <c r="S3" s="246"/>
      <c r="T3" s="250"/>
      <c r="U3" s="246"/>
      <c r="V3" s="250"/>
      <c r="W3" s="250"/>
      <c r="X3" s="250"/>
    </row>
    <row r="4" spans="1:24" s="4" customFormat="1" ht="57.75" x14ac:dyDescent="0.2">
      <c r="A4" s="241" t="s">
        <v>2</v>
      </c>
      <c r="B4" s="242"/>
      <c r="C4" s="251" t="s">
        <v>283</v>
      </c>
      <c r="D4" s="243"/>
      <c r="E4" s="245" t="s">
        <v>22</v>
      </c>
      <c r="F4" s="246"/>
      <c r="G4" s="245"/>
      <c r="H4" s="244"/>
      <c r="I4" s="246"/>
      <c r="J4" s="252"/>
      <c r="K4" s="243"/>
      <c r="L4" s="243"/>
      <c r="M4" s="243"/>
      <c r="N4" s="243"/>
      <c r="O4" s="243"/>
      <c r="P4" s="243"/>
      <c r="Q4" s="249"/>
      <c r="R4" s="249"/>
      <c r="S4" s="246"/>
      <c r="T4" s="250"/>
      <c r="U4" s="246"/>
      <c r="V4" s="250"/>
      <c r="W4" s="250"/>
      <c r="X4" s="250"/>
    </row>
    <row r="5" spans="1:24" s="6" customFormat="1" ht="57" customHeight="1" x14ac:dyDescent="0.4">
      <c r="A5" s="241"/>
      <c r="B5" s="242"/>
      <c r="C5" s="325"/>
      <c r="D5" s="326" t="s">
        <v>312</v>
      </c>
      <c r="E5" s="257"/>
      <c r="F5" s="257"/>
      <c r="G5" s="257"/>
      <c r="H5" s="257"/>
      <c r="I5" s="254"/>
      <c r="J5" s="258"/>
      <c r="K5" s="256"/>
      <c r="L5" s="251"/>
      <c r="M5" s="251"/>
      <c r="N5" s="251"/>
      <c r="O5" s="251"/>
      <c r="P5" s="251"/>
      <c r="Q5" s="259"/>
      <c r="R5" s="259"/>
      <c r="S5" s="250"/>
      <c r="T5" s="335" t="s">
        <v>191</v>
      </c>
      <c r="U5" s="238" t="s">
        <v>23</v>
      </c>
      <c r="V5" s="257"/>
      <c r="W5" s="257"/>
      <c r="X5" s="257"/>
    </row>
    <row r="6" spans="1:24" s="4" customFormat="1" ht="26.25" customHeight="1" x14ac:dyDescent="0.2">
      <c r="A6" s="260"/>
      <c r="B6" s="5"/>
      <c r="C6" s="261"/>
      <c r="D6" s="248"/>
      <c r="E6" s="247"/>
      <c r="F6" s="247"/>
      <c r="G6" s="247"/>
      <c r="H6" s="253"/>
      <c r="I6" s="253"/>
      <c r="J6" s="248"/>
      <c r="K6" s="261"/>
      <c r="L6" s="251"/>
      <c r="M6" s="251"/>
      <c r="N6" s="251"/>
      <c r="O6" s="251"/>
      <c r="P6" s="251"/>
      <c r="Q6" s="262"/>
      <c r="R6" s="262"/>
      <c r="S6" s="247"/>
      <c r="T6" s="239">
        <v>1</v>
      </c>
      <c r="U6" s="239">
        <v>1</v>
      </c>
      <c r="V6" s="250"/>
      <c r="W6" s="250"/>
      <c r="X6" s="250"/>
    </row>
    <row r="7" spans="1:24" s="4" customFormat="1" ht="12.75" customHeight="1" thickBot="1" x14ac:dyDescent="0.3">
      <c r="A7" s="263"/>
      <c r="B7" s="264"/>
      <c r="C7" s="264"/>
      <c r="D7" s="264"/>
      <c r="E7" s="265"/>
      <c r="F7" s="265"/>
      <c r="G7" s="265"/>
      <c r="H7" s="265"/>
      <c r="I7" s="265"/>
      <c r="J7" s="264"/>
      <c r="K7" s="264"/>
      <c r="L7" s="251"/>
      <c r="M7" s="266"/>
      <c r="N7" s="267"/>
      <c r="O7" s="267"/>
      <c r="P7" s="267"/>
      <c r="Q7" s="267"/>
      <c r="R7" s="267"/>
      <c r="S7" s="268"/>
      <c r="T7" s="250"/>
      <c r="U7" s="265"/>
      <c r="V7" s="250"/>
      <c r="W7" s="250"/>
      <c r="X7" s="250"/>
    </row>
    <row r="8" spans="1:24" ht="15" customHeight="1" thickBot="1" x14ac:dyDescent="0.25">
      <c r="A8" s="585" t="s">
        <v>3</v>
      </c>
      <c r="B8" s="587" t="s">
        <v>4</v>
      </c>
      <c r="C8" s="589" t="s">
        <v>5</v>
      </c>
      <c r="D8" s="307"/>
      <c r="E8" s="308"/>
      <c r="F8" s="308"/>
      <c r="G8" s="308" t="s">
        <v>6</v>
      </c>
      <c r="H8" s="308"/>
      <c r="I8" s="309"/>
      <c r="J8" s="587" t="s">
        <v>7</v>
      </c>
      <c r="K8" s="583" t="s">
        <v>19</v>
      </c>
      <c r="L8" s="251"/>
      <c r="M8" s="269"/>
      <c r="N8" s="270"/>
      <c r="O8" s="270"/>
      <c r="P8" s="270"/>
      <c r="Q8" s="270"/>
      <c r="R8" s="271"/>
      <c r="S8" s="272"/>
      <c r="T8" s="336"/>
      <c r="U8" s="274"/>
      <c r="V8" s="273"/>
      <c r="W8" s="273"/>
      <c r="X8" s="273"/>
    </row>
    <row r="9" spans="1:24" ht="30.75" customHeight="1" thickBot="1" x14ac:dyDescent="0.25">
      <c r="A9" s="586"/>
      <c r="B9" s="588"/>
      <c r="C9" s="590"/>
      <c r="D9" s="310" t="s">
        <v>8</v>
      </c>
      <c r="E9" s="311" t="s">
        <v>9</v>
      </c>
      <c r="F9" s="311" t="s">
        <v>10</v>
      </c>
      <c r="G9" s="311" t="s">
        <v>11</v>
      </c>
      <c r="H9" s="311" t="s">
        <v>12</v>
      </c>
      <c r="I9" s="312" t="s">
        <v>13</v>
      </c>
      <c r="J9" s="588"/>
      <c r="K9" s="583"/>
      <c r="L9" s="251"/>
      <c r="M9" s="275" t="s">
        <v>185</v>
      </c>
      <c r="N9" s="275"/>
      <c r="O9" s="275"/>
      <c r="P9" s="275"/>
      <c r="Q9" s="275"/>
      <c r="R9" s="276"/>
      <c r="S9" s="277" t="s">
        <v>18</v>
      </c>
      <c r="T9" s="336"/>
      <c r="U9" s="238" t="s">
        <v>273</v>
      </c>
      <c r="V9" s="273"/>
      <c r="W9" s="273"/>
      <c r="X9" s="273"/>
    </row>
    <row r="10" spans="1:24" s="8" customFormat="1" ht="15" x14ac:dyDescent="0.25">
      <c r="A10" s="278"/>
      <c r="B10" s="279"/>
      <c r="C10" s="280"/>
      <c r="D10" s="281"/>
      <c r="E10" s="282"/>
      <c r="F10" s="282"/>
      <c r="G10" s="283"/>
      <c r="H10" s="282"/>
      <c r="I10" s="282"/>
      <c r="J10" s="279"/>
      <c r="K10" s="280"/>
      <c r="L10" s="251"/>
      <c r="M10" s="284"/>
      <c r="N10" s="284"/>
      <c r="O10" s="284"/>
      <c r="P10" s="284"/>
      <c r="Q10" s="284"/>
      <c r="R10" s="285"/>
      <c r="S10" s="286"/>
      <c r="T10" s="287"/>
      <c r="U10" s="282"/>
      <c r="V10" s="287"/>
      <c r="W10" s="287"/>
      <c r="X10" s="287"/>
    </row>
    <row r="11" spans="1:24" s="8" customFormat="1" ht="15" x14ac:dyDescent="0.25">
      <c r="A11" s="313"/>
      <c r="B11" s="314">
        <v>1</v>
      </c>
      <c r="C11" s="315" t="s">
        <v>16</v>
      </c>
      <c r="D11" s="316"/>
      <c r="E11" s="317"/>
      <c r="F11" s="317"/>
      <c r="G11" s="318"/>
      <c r="H11" s="317"/>
      <c r="I11" s="317">
        <f>ROUND(SUM(I12:I18),2)</f>
        <v>25125.21</v>
      </c>
      <c r="J11" s="314"/>
      <c r="K11" s="315"/>
      <c r="L11" s="251"/>
      <c r="M11" s="319"/>
      <c r="N11" s="319"/>
      <c r="O11" s="319"/>
      <c r="P11" s="319"/>
      <c r="Q11" s="319"/>
      <c r="R11" s="320"/>
      <c r="S11" s="321"/>
      <c r="T11" s="287"/>
      <c r="U11" s="238"/>
      <c r="V11" s="287"/>
      <c r="W11" s="287"/>
      <c r="X11" s="287"/>
    </row>
    <row r="12" spans="1:24" s="9" customFormat="1" ht="43.5" x14ac:dyDescent="0.25">
      <c r="A12" s="288"/>
      <c r="B12" s="289" t="s">
        <v>14</v>
      </c>
      <c r="C12" s="290" t="s">
        <v>183</v>
      </c>
      <c r="D12" s="291" t="s">
        <v>156</v>
      </c>
      <c r="E12" s="292">
        <f>S12</f>
        <v>126</v>
      </c>
      <c r="F12" s="240">
        <f>U12*$U$6</f>
        <v>5.31</v>
      </c>
      <c r="G12" s="293">
        <v>20.73</v>
      </c>
      <c r="H12" s="240">
        <f t="shared" ref="H12:H18" si="0">ROUND($F12*(1+$G12/100),2)</f>
        <v>6.41</v>
      </c>
      <c r="I12" s="240">
        <f t="shared" ref="I12:I18" si="1">ROUND($E12*$H12,2)</f>
        <v>807.66</v>
      </c>
      <c r="J12" s="279">
        <v>90106</v>
      </c>
      <c r="K12" s="290" t="s">
        <v>157</v>
      </c>
      <c r="L12" s="251"/>
      <c r="M12" s="330">
        <f>DRENAGEM!C20</f>
        <v>125.99999999999997</v>
      </c>
      <c r="N12" s="295"/>
      <c r="O12" s="295"/>
      <c r="P12" s="295"/>
      <c r="Q12" s="295"/>
      <c r="R12" s="294"/>
      <c r="S12" s="296">
        <f t="shared" ref="S12:S18" si="2">ROUND(SUM(M12:R12),2)</f>
        <v>126</v>
      </c>
      <c r="T12" s="297"/>
      <c r="U12" s="282">
        <v>5.31</v>
      </c>
      <c r="V12" s="297"/>
      <c r="W12" s="297">
        <f>E12*U12*1.2</f>
        <v>802.87199999999996</v>
      </c>
      <c r="X12" s="297"/>
    </row>
    <row r="13" spans="1:24" s="9" customFormat="1" ht="57.75" x14ac:dyDescent="0.25">
      <c r="A13" s="288"/>
      <c r="B13" s="289" t="s">
        <v>151</v>
      </c>
      <c r="C13" s="290" t="s">
        <v>184</v>
      </c>
      <c r="D13" s="291" t="s">
        <v>156</v>
      </c>
      <c r="E13" s="292">
        <f>S13</f>
        <v>99.18</v>
      </c>
      <c r="F13" s="240">
        <f>U13*$U$6</f>
        <v>14.04</v>
      </c>
      <c r="G13" s="293">
        <v>20.73</v>
      </c>
      <c r="H13" s="433">
        <f t="shared" si="0"/>
        <v>16.95</v>
      </c>
      <c r="I13" s="282">
        <f t="shared" si="1"/>
        <v>1681.1</v>
      </c>
      <c r="J13" s="279">
        <v>93379</v>
      </c>
      <c r="K13" s="290" t="s">
        <v>157</v>
      </c>
      <c r="L13" s="251"/>
      <c r="M13" s="330">
        <f>DRENAGEM!D20</f>
        <v>99.177884099358963</v>
      </c>
      <c r="N13" s="295"/>
      <c r="O13" s="295"/>
      <c r="P13" s="295"/>
      <c r="Q13" s="295"/>
      <c r="R13" s="294"/>
      <c r="S13" s="296">
        <f t="shared" si="2"/>
        <v>99.18</v>
      </c>
      <c r="T13" s="297"/>
      <c r="U13" s="282">
        <v>14.04</v>
      </c>
      <c r="V13" s="297">
        <v>14.17</v>
      </c>
      <c r="W13" s="297" t="e">
        <f>E13*#REF!*1.2</f>
        <v>#REF!</v>
      </c>
      <c r="X13" s="297"/>
    </row>
    <row r="14" spans="1:24" s="9" customFormat="1" ht="29.25" x14ac:dyDescent="0.2">
      <c r="A14" s="288"/>
      <c r="B14" s="289" t="s">
        <v>152</v>
      </c>
      <c r="C14" s="290" t="s">
        <v>182</v>
      </c>
      <c r="D14" s="291" t="s">
        <v>156</v>
      </c>
      <c r="E14" s="292">
        <f t="shared" ref="E14:E18" si="3">S14</f>
        <v>3</v>
      </c>
      <c r="F14" s="240">
        <f>U14*$U$6</f>
        <v>111.12</v>
      </c>
      <c r="G14" s="293">
        <v>20.73</v>
      </c>
      <c r="H14" s="240">
        <f t="shared" si="0"/>
        <v>134.16</v>
      </c>
      <c r="I14" s="240">
        <f t="shared" si="1"/>
        <v>402.48</v>
      </c>
      <c r="J14" s="694" t="s">
        <v>328</v>
      </c>
      <c r="K14" s="290" t="s">
        <v>157</v>
      </c>
      <c r="L14" s="251"/>
      <c r="M14" s="332">
        <f>DRENAGEM!E20</f>
        <v>3</v>
      </c>
      <c r="N14" s="295"/>
      <c r="O14" s="295"/>
      <c r="P14" s="295"/>
      <c r="Q14" s="295"/>
      <c r="R14" s="294"/>
      <c r="S14" s="296">
        <f t="shared" si="2"/>
        <v>3</v>
      </c>
      <c r="T14" s="297"/>
      <c r="U14" s="695">
        <v>111.12</v>
      </c>
      <c r="V14" s="297"/>
      <c r="W14" s="297" t="e">
        <f>E14*#REF!*1.2</f>
        <v>#REF!</v>
      </c>
      <c r="X14" s="297"/>
    </row>
    <row r="15" spans="1:24" s="9" customFormat="1" ht="77.25" customHeight="1" x14ac:dyDescent="0.2">
      <c r="A15" s="288"/>
      <c r="B15" s="289" t="s">
        <v>153</v>
      </c>
      <c r="C15" s="290" t="s">
        <v>264</v>
      </c>
      <c r="D15" s="291" t="s">
        <v>158</v>
      </c>
      <c r="E15" s="292">
        <f t="shared" ref="E15" si="4">S15</f>
        <v>60</v>
      </c>
      <c r="F15" s="240">
        <f>U15*$U$6</f>
        <v>57</v>
      </c>
      <c r="G15" s="293">
        <v>20.73</v>
      </c>
      <c r="H15" s="240">
        <f t="shared" si="0"/>
        <v>68.819999999999993</v>
      </c>
      <c r="I15" s="240">
        <f t="shared" si="1"/>
        <v>4129.2</v>
      </c>
      <c r="J15" s="279">
        <v>92811</v>
      </c>
      <c r="K15" s="290" t="s">
        <v>157</v>
      </c>
      <c r="L15" s="251"/>
      <c r="M15" s="330">
        <f>DRENAGEM!D8</f>
        <v>60</v>
      </c>
      <c r="N15" s="295"/>
      <c r="O15" s="295"/>
      <c r="P15" s="295"/>
      <c r="Q15" s="295"/>
      <c r="R15" s="294"/>
      <c r="S15" s="296">
        <f t="shared" si="2"/>
        <v>60</v>
      </c>
      <c r="T15" s="297"/>
      <c r="U15" s="695">
        <v>57</v>
      </c>
      <c r="V15" s="297"/>
      <c r="W15" s="297" t="e">
        <f>E15*#REF!*1.2</f>
        <v>#REF!</v>
      </c>
      <c r="X15" s="297"/>
    </row>
    <row r="16" spans="1:24" s="9" customFormat="1" ht="45" x14ac:dyDescent="0.25">
      <c r="A16" s="288"/>
      <c r="B16" s="289" t="s">
        <v>154</v>
      </c>
      <c r="C16" s="280" t="s">
        <v>265</v>
      </c>
      <c r="D16" s="291" t="s">
        <v>158</v>
      </c>
      <c r="E16" s="292">
        <f t="shared" ref="E16" si="5">S16</f>
        <v>60</v>
      </c>
      <c r="F16" s="240">
        <v>137.55000000000001</v>
      </c>
      <c r="G16" s="293">
        <v>15</v>
      </c>
      <c r="H16" s="240">
        <f t="shared" si="0"/>
        <v>158.18</v>
      </c>
      <c r="I16" s="240">
        <f t="shared" si="1"/>
        <v>9490.7999999999993</v>
      </c>
      <c r="J16" s="279">
        <v>7725</v>
      </c>
      <c r="K16" s="290" t="s">
        <v>157</v>
      </c>
      <c r="L16" s="251"/>
      <c r="M16" s="331">
        <f>ROUND(M15,2)</f>
        <v>60</v>
      </c>
      <c r="N16" s="295"/>
      <c r="O16" s="295"/>
      <c r="P16" s="295"/>
      <c r="Q16" s="295"/>
      <c r="R16" s="294"/>
      <c r="S16" s="296">
        <f t="shared" si="2"/>
        <v>60</v>
      </c>
      <c r="T16" s="297"/>
      <c r="U16" s="282">
        <v>137.55000000000001</v>
      </c>
      <c r="V16" s="297"/>
      <c r="W16" s="297" t="e">
        <f>E16*#REF!*1.2</f>
        <v>#REF!</v>
      </c>
      <c r="X16" s="297"/>
    </row>
    <row r="17" spans="1:24" s="9" customFormat="1" ht="57.75" thickBot="1" x14ac:dyDescent="0.25">
      <c r="A17" s="288"/>
      <c r="B17" s="289" t="s">
        <v>155</v>
      </c>
      <c r="C17" s="290" t="s">
        <v>327</v>
      </c>
      <c r="D17" s="291" t="s">
        <v>159</v>
      </c>
      <c r="E17" s="292">
        <f t="shared" ref="E17" si="6">S17</f>
        <v>107.22</v>
      </c>
      <c r="F17" s="240">
        <f>U17*$U$6</f>
        <v>5.49</v>
      </c>
      <c r="G17" s="293">
        <v>20.73</v>
      </c>
      <c r="H17" s="240">
        <f t="shared" si="0"/>
        <v>6.63</v>
      </c>
      <c r="I17" s="282">
        <f t="shared" si="1"/>
        <v>710.87</v>
      </c>
      <c r="J17" s="694" t="s">
        <v>326</v>
      </c>
      <c r="K17" s="290" t="s">
        <v>175</v>
      </c>
      <c r="L17" s="251"/>
      <c r="M17" s="327">
        <f>DRENAGEM!F20</f>
        <v>107.21627409571201</v>
      </c>
      <c r="N17" s="295"/>
      <c r="O17" s="295"/>
      <c r="P17" s="295"/>
      <c r="Q17" s="295"/>
      <c r="R17" s="294"/>
      <c r="S17" s="296">
        <f t="shared" si="2"/>
        <v>107.22</v>
      </c>
      <c r="T17" s="297"/>
      <c r="U17" s="282">
        <v>5.49</v>
      </c>
      <c r="V17" s="297"/>
      <c r="W17" s="297">
        <f>E17*U20*1.2</f>
        <v>0</v>
      </c>
      <c r="X17" s="297"/>
    </row>
    <row r="18" spans="1:24" s="374" customFormat="1" ht="28.5" x14ac:dyDescent="0.25">
      <c r="A18" s="365"/>
      <c r="B18" s="289" t="s">
        <v>266</v>
      </c>
      <c r="C18" s="432" t="s">
        <v>256</v>
      </c>
      <c r="D18" s="366" t="s">
        <v>222</v>
      </c>
      <c r="E18" s="292">
        <f t="shared" si="3"/>
        <v>10</v>
      </c>
      <c r="F18" s="367">
        <v>654.61</v>
      </c>
      <c r="G18" s="293">
        <v>20.73</v>
      </c>
      <c r="H18" s="368">
        <f t="shared" si="0"/>
        <v>790.31</v>
      </c>
      <c r="I18" s="240">
        <f t="shared" si="1"/>
        <v>7903.1</v>
      </c>
      <c r="J18" s="364" t="s">
        <v>324</v>
      </c>
      <c r="K18" s="369"/>
      <c r="L18" s="370"/>
      <c r="M18" s="371">
        <v>10</v>
      </c>
      <c r="N18" s="372"/>
      <c r="O18" s="373"/>
      <c r="Q18" s="375"/>
      <c r="S18" s="296">
        <f t="shared" si="2"/>
        <v>10</v>
      </c>
      <c r="U18" s="693">
        <v>1380.25</v>
      </c>
    </row>
    <row r="19" spans="1:24" s="9" customFormat="1" ht="15" x14ac:dyDescent="0.25">
      <c r="A19" s="288"/>
      <c r="B19" s="289"/>
      <c r="C19" s="290"/>
      <c r="D19" s="291"/>
      <c r="E19" s="240">
        <f>S19</f>
        <v>0</v>
      </c>
      <c r="F19" s="240">
        <f>U19*$U$6</f>
        <v>0</v>
      </c>
      <c r="G19" s="293"/>
      <c r="H19" s="240"/>
      <c r="I19" s="240"/>
      <c r="J19" s="289"/>
      <c r="K19" s="290"/>
      <c r="L19" s="251"/>
      <c r="M19" s="295"/>
      <c r="N19" s="295"/>
      <c r="O19" s="295"/>
      <c r="P19" s="295"/>
      <c r="Q19" s="295"/>
      <c r="R19" s="294"/>
      <c r="S19" s="296">
        <f t="shared" ref="S19:S33" si="7">SUM(M19:R19)</f>
        <v>0</v>
      </c>
      <c r="T19" s="297"/>
      <c r="U19" s="240">
        <f>[3]ORÇAMENTO!$U$36</f>
        <v>0</v>
      </c>
      <c r="V19" s="297"/>
      <c r="W19" s="297" t="e">
        <f>E19*#REF!*1.2</f>
        <v>#REF!</v>
      </c>
      <c r="X19" s="297"/>
    </row>
    <row r="20" spans="1:24" s="8" customFormat="1" ht="15" x14ac:dyDescent="0.25">
      <c r="A20" s="313"/>
      <c r="B20" s="314">
        <v>2</v>
      </c>
      <c r="C20" s="315" t="s">
        <v>17</v>
      </c>
      <c r="D20" s="316"/>
      <c r="E20" s="318"/>
      <c r="F20" s="318"/>
      <c r="G20" s="318"/>
      <c r="H20" s="317"/>
      <c r="I20" s="317">
        <f>ROUND(SUM(I21:I25),2)</f>
        <v>1105805.2</v>
      </c>
      <c r="J20" s="314"/>
      <c r="K20" s="315"/>
      <c r="L20" s="251"/>
      <c r="M20" s="319"/>
      <c r="N20" s="319"/>
      <c r="O20" s="319"/>
      <c r="P20" s="319"/>
      <c r="Q20" s="319"/>
      <c r="R20" s="320"/>
      <c r="S20" s="296">
        <f t="shared" si="7"/>
        <v>0</v>
      </c>
      <c r="T20" s="287"/>
      <c r="U20" s="240"/>
      <c r="V20" s="287"/>
      <c r="W20" s="297" t="e">
        <f>E20*#REF!*1.2</f>
        <v>#REF!</v>
      </c>
      <c r="X20" s="287"/>
    </row>
    <row r="21" spans="1:24" s="9" customFormat="1" ht="43.5" x14ac:dyDescent="0.2">
      <c r="A21" s="278"/>
      <c r="B21" s="289" t="s">
        <v>176</v>
      </c>
      <c r="C21" s="290" t="s">
        <v>284</v>
      </c>
      <c r="D21" s="291" t="s">
        <v>160</v>
      </c>
      <c r="E21" s="292">
        <f>S21</f>
        <v>16654.13</v>
      </c>
      <c r="F21" s="240">
        <f>U21*$U$6</f>
        <v>1.47</v>
      </c>
      <c r="G21" s="293">
        <v>20.73</v>
      </c>
      <c r="H21" s="240">
        <f t="shared" ref="H21:H25" si="8">ROUND($F21*(1+$G21/100),2)</f>
        <v>1.77</v>
      </c>
      <c r="I21" s="240">
        <f t="shared" ref="I21:I25" si="9">$E21*$H21</f>
        <v>29477.810100000002</v>
      </c>
      <c r="J21" s="694">
        <v>100576</v>
      </c>
      <c r="K21" s="290"/>
      <c r="L21" s="251"/>
      <c r="M21" s="329">
        <f>PAVIMENTO!G37</f>
        <v>16654.13</v>
      </c>
      <c r="N21" s="295"/>
      <c r="O21" s="295"/>
      <c r="P21" s="295"/>
      <c r="Q21" s="295"/>
      <c r="R21" s="294"/>
      <c r="S21" s="296">
        <f>ROUND(SUM(M21:R21),2)</f>
        <v>16654.13</v>
      </c>
      <c r="T21" s="287"/>
      <c r="U21" s="240">
        <v>1.47</v>
      </c>
      <c r="V21" s="287"/>
      <c r="W21" s="297"/>
      <c r="X21" s="297"/>
    </row>
    <row r="22" spans="1:24" s="9" customFormat="1" ht="43.5" x14ac:dyDescent="0.25">
      <c r="A22" s="278"/>
      <c r="B22" s="289" t="s">
        <v>177</v>
      </c>
      <c r="C22" s="290" t="s">
        <v>310</v>
      </c>
      <c r="D22" s="291" t="s">
        <v>156</v>
      </c>
      <c r="E22" s="292">
        <f t="shared" ref="E22:E25" si="10">S22</f>
        <v>3123.12</v>
      </c>
      <c r="F22" s="282">
        <f>U22*$T$6</f>
        <v>116.87</v>
      </c>
      <c r="G22" s="293">
        <v>20.73</v>
      </c>
      <c r="H22" s="240">
        <f t="shared" si="8"/>
        <v>141.1</v>
      </c>
      <c r="I22" s="282">
        <f t="shared" si="9"/>
        <v>440672.23199999996</v>
      </c>
      <c r="J22" s="364">
        <v>96396</v>
      </c>
      <c r="K22" s="290"/>
      <c r="L22" s="251"/>
      <c r="M22" s="329">
        <f>ROUND(PAVIMENTO!G33,2)</f>
        <v>3123.12</v>
      </c>
      <c r="N22" s="295"/>
      <c r="O22" s="295"/>
      <c r="P22" s="295"/>
      <c r="Q22" s="295"/>
      <c r="R22" s="294"/>
      <c r="S22" s="296">
        <f t="shared" ref="S22:S25" si="11">ROUND(SUM(M22:R22),2)</f>
        <v>3123.12</v>
      </c>
      <c r="T22" s="287"/>
      <c r="U22" s="282">
        <v>116.87</v>
      </c>
      <c r="V22" s="287"/>
      <c r="W22" s="297"/>
      <c r="X22" s="297"/>
    </row>
    <row r="23" spans="1:24" s="8" customFormat="1" ht="29.25" x14ac:dyDescent="0.25">
      <c r="A23" s="288"/>
      <c r="B23" s="289" t="s">
        <v>181</v>
      </c>
      <c r="C23" s="290" t="s">
        <v>186</v>
      </c>
      <c r="D23" s="291" t="s">
        <v>160</v>
      </c>
      <c r="E23" s="292">
        <f t="shared" si="10"/>
        <v>12419.13</v>
      </c>
      <c r="F23" s="240">
        <f>U23*$T$6</f>
        <v>6.53</v>
      </c>
      <c r="G23" s="293">
        <v>20.73</v>
      </c>
      <c r="H23" s="240">
        <f t="shared" si="8"/>
        <v>7.88</v>
      </c>
      <c r="I23" s="240">
        <f t="shared" si="9"/>
        <v>97862.744399999996</v>
      </c>
      <c r="J23" s="364">
        <v>96401</v>
      </c>
      <c r="K23" s="290"/>
      <c r="L23" s="251"/>
      <c r="M23" s="329">
        <f>PAVIMENTO!G36</f>
        <v>12419.13</v>
      </c>
      <c r="N23" s="295"/>
      <c r="O23" s="295"/>
      <c r="P23" s="295"/>
      <c r="Q23" s="295"/>
      <c r="R23" s="294"/>
      <c r="S23" s="296">
        <f t="shared" si="11"/>
        <v>12419.13</v>
      </c>
      <c r="T23" s="297"/>
      <c r="U23" s="240">
        <v>6.53</v>
      </c>
      <c r="V23" s="297">
        <v>5.44</v>
      </c>
      <c r="W23" s="297">
        <f>E23*U25*1.2</f>
        <v>5439578.9399999985</v>
      </c>
      <c r="X23" s="287"/>
    </row>
    <row r="24" spans="1:24" s="9" customFormat="1" ht="43.5" x14ac:dyDescent="0.25">
      <c r="A24" s="288"/>
      <c r="B24" s="289" t="s">
        <v>178</v>
      </c>
      <c r="C24" s="290" t="s">
        <v>190</v>
      </c>
      <c r="D24" s="291" t="s">
        <v>160</v>
      </c>
      <c r="E24" s="292">
        <f t="shared" si="10"/>
        <v>11649.13</v>
      </c>
      <c r="F24" s="240">
        <f>U24*$T$6</f>
        <v>1.74</v>
      </c>
      <c r="G24" s="293">
        <v>20.73</v>
      </c>
      <c r="H24" s="240">
        <f t="shared" si="8"/>
        <v>2.1</v>
      </c>
      <c r="I24" s="240">
        <f t="shared" si="9"/>
        <v>24463.172999999999</v>
      </c>
      <c r="J24" s="364">
        <v>96402</v>
      </c>
      <c r="K24" s="290"/>
      <c r="L24" s="251"/>
      <c r="M24" s="329">
        <f>PAVIMENTO!G35</f>
        <v>11649.13</v>
      </c>
      <c r="N24" s="295"/>
      <c r="O24" s="295"/>
      <c r="P24" s="295"/>
      <c r="Q24" s="295"/>
      <c r="R24" s="294"/>
      <c r="S24" s="296">
        <f t="shared" si="11"/>
        <v>11649.13</v>
      </c>
      <c r="T24" s="297"/>
      <c r="U24" s="282">
        <v>1.74</v>
      </c>
      <c r="V24" s="297">
        <v>1.1499999999999999</v>
      </c>
      <c r="W24" s="297" t="e">
        <f>E24*#REF!*1.2</f>
        <v>#REF!</v>
      </c>
      <c r="X24" s="297"/>
    </row>
    <row r="25" spans="1:24" s="427" customFormat="1" ht="43.5" x14ac:dyDescent="0.2">
      <c r="A25" s="428"/>
      <c r="B25" s="289" t="s">
        <v>179</v>
      </c>
      <c r="C25" s="424" t="s">
        <v>277</v>
      </c>
      <c r="D25" s="425" t="s">
        <v>180</v>
      </c>
      <c r="E25" s="292">
        <f t="shared" si="10"/>
        <v>1164.9100000000001</v>
      </c>
      <c r="F25" s="240">
        <f>U25*$T$6</f>
        <v>365</v>
      </c>
      <c r="G25" s="293">
        <v>20.73</v>
      </c>
      <c r="H25" s="423">
        <f t="shared" si="8"/>
        <v>440.66</v>
      </c>
      <c r="I25" s="240">
        <f t="shared" si="9"/>
        <v>513329.24060000008</v>
      </c>
      <c r="J25" s="694">
        <v>95995</v>
      </c>
      <c r="K25" s="424"/>
      <c r="L25" s="426"/>
      <c r="M25" s="295">
        <f>PAVIMENTO!G31</f>
        <v>1164.913</v>
      </c>
      <c r="N25" s="422">
        <v>0</v>
      </c>
      <c r="Q25" s="421"/>
      <c r="S25" s="296">
        <f t="shared" si="11"/>
        <v>1164.9100000000001</v>
      </c>
      <c r="U25" s="692">
        <v>365</v>
      </c>
    </row>
    <row r="26" spans="1:24" s="9" customFormat="1" ht="15" x14ac:dyDescent="0.25">
      <c r="A26" s="288"/>
      <c r="B26" s="289"/>
      <c r="C26" s="290"/>
      <c r="D26" s="291"/>
      <c r="E26" s="292"/>
      <c r="F26" s="240">
        <f>U26*$U$6</f>
        <v>0</v>
      </c>
      <c r="G26" s="293"/>
      <c r="H26" s="240"/>
      <c r="I26" s="240"/>
      <c r="J26" s="298"/>
      <c r="K26" s="290"/>
      <c r="L26" s="251"/>
      <c r="M26" s="295"/>
      <c r="N26" s="295"/>
      <c r="O26" s="295"/>
      <c r="P26" s="295"/>
      <c r="Q26" s="295"/>
      <c r="R26" s="294"/>
      <c r="S26" s="296">
        <f t="shared" si="7"/>
        <v>0</v>
      </c>
      <c r="T26" s="297"/>
      <c r="U26" s="240">
        <f>[3]ORÇAMENTO!$U$50</f>
        <v>0</v>
      </c>
      <c r="V26" s="297"/>
      <c r="W26" s="297"/>
      <c r="X26" s="297"/>
    </row>
    <row r="27" spans="1:24" s="9" customFormat="1" ht="15" x14ac:dyDescent="0.25">
      <c r="A27" s="313"/>
      <c r="B27" s="314">
        <v>3</v>
      </c>
      <c r="C27" s="315" t="s">
        <v>161</v>
      </c>
      <c r="D27" s="316"/>
      <c r="E27" s="316"/>
      <c r="F27" s="316"/>
      <c r="G27" s="316"/>
      <c r="H27" s="316"/>
      <c r="I27" s="317">
        <f>ROUND(SUM(I28:I34),2)</f>
        <v>46895.28</v>
      </c>
      <c r="J27" s="314"/>
      <c r="K27" s="315"/>
      <c r="L27" s="251"/>
      <c r="M27" s="319"/>
      <c r="N27" s="319"/>
      <c r="O27" s="319"/>
      <c r="P27" s="319"/>
      <c r="Q27" s="319"/>
      <c r="R27" s="320"/>
      <c r="S27" s="296">
        <f t="shared" si="7"/>
        <v>0</v>
      </c>
      <c r="T27" s="287"/>
      <c r="U27" s="240"/>
      <c r="V27" s="287"/>
      <c r="W27" s="297">
        <f>E27*U29*1.2</f>
        <v>0</v>
      </c>
      <c r="X27" s="297"/>
    </row>
    <row r="28" spans="1:24" s="9" customFormat="1" ht="66" customHeight="1" x14ac:dyDescent="0.25">
      <c r="A28" s="288"/>
      <c r="B28" s="289" t="s">
        <v>162</v>
      </c>
      <c r="C28" s="290" t="s">
        <v>269</v>
      </c>
      <c r="D28" s="291" t="s">
        <v>8</v>
      </c>
      <c r="E28" s="292">
        <f t="shared" ref="E28:E34" si="12">S28</f>
        <v>19</v>
      </c>
      <c r="F28" s="240">
        <f t="shared" ref="F28:F34" si="13">U28*$U$6</f>
        <v>430</v>
      </c>
      <c r="G28" s="293">
        <v>20.73</v>
      </c>
      <c r="H28" s="240">
        <f t="shared" ref="H28:H34" si="14">ROUND($F28*(1+$G28/100),2)</f>
        <v>519.14</v>
      </c>
      <c r="I28" s="240">
        <f t="shared" ref="I28:I33" si="15">$E28*$H28</f>
        <v>9863.66</v>
      </c>
      <c r="J28" s="364" t="s">
        <v>281</v>
      </c>
      <c r="K28" s="290" t="s">
        <v>165</v>
      </c>
      <c r="L28" s="251"/>
      <c r="M28" s="330">
        <v>19</v>
      </c>
      <c r="N28" s="295"/>
      <c r="O28" s="295"/>
      <c r="P28" s="295"/>
      <c r="Q28" s="295"/>
      <c r="R28" s="294"/>
      <c r="S28" s="296">
        <f t="shared" si="7"/>
        <v>19</v>
      </c>
      <c r="T28" s="297"/>
      <c r="U28" s="240">
        <v>430</v>
      </c>
      <c r="V28" s="297">
        <v>465.73</v>
      </c>
      <c r="W28" s="297">
        <f t="shared" ref="W28:W38" si="16">E28*U31*1.2</f>
        <v>6840</v>
      </c>
      <c r="X28" s="334" t="s">
        <v>267</v>
      </c>
    </row>
    <row r="29" spans="1:24" s="9" customFormat="1" ht="57" customHeight="1" x14ac:dyDescent="0.25">
      <c r="A29" s="288"/>
      <c r="B29" s="289" t="s">
        <v>164</v>
      </c>
      <c r="C29" s="290" t="s">
        <v>270</v>
      </c>
      <c r="D29" s="291" t="s">
        <v>8</v>
      </c>
      <c r="E29" s="292">
        <f t="shared" si="12"/>
        <v>15</v>
      </c>
      <c r="F29" s="240">
        <f t="shared" si="13"/>
        <v>375.02</v>
      </c>
      <c r="G29" s="293">
        <v>20.73</v>
      </c>
      <c r="H29" s="240">
        <f t="shared" si="14"/>
        <v>452.76</v>
      </c>
      <c r="I29" s="240">
        <f t="shared" si="15"/>
        <v>6791.4</v>
      </c>
      <c r="J29" s="364" t="s">
        <v>282</v>
      </c>
      <c r="K29" s="290" t="s">
        <v>163</v>
      </c>
      <c r="L29" s="251"/>
      <c r="M29" s="330">
        <v>15</v>
      </c>
      <c r="N29" s="295"/>
      <c r="O29" s="295"/>
      <c r="P29" s="295"/>
      <c r="Q29" s="295"/>
      <c r="R29" s="294"/>
      <c r="S29" s="296">
        <f t="shared" si="7"/>
        <v>15</v>
      </c>
      <c r="T29" s="297"/>
      <c r="U29" s="240">
        <f>149.39+225.63</f>
        <v>375.02</v>
      </c>
      <c r="V29" s="297"/>
      <c r="W29" s="297">
        <f t="shared" si="16"/>
        <v>5262.119999999999</v>
      </c>
      <c r="X29" s="364" t="s">
        <v>268</v>
      </c>
    </row>
    <row r="30" spans="1:24" s="8" customFormat="1" ht="39" customHeight="1" x14ac:dyDescent="0.25">
      <c r="A30" s="288"/>
      <c r="B30" s="289" t="s">
        <v>166</v>
      </c>
      <c r="C30" s="290" t="s">
        <v>325</v>
      </c>
      <c r="D30" s="291" t="s">
        <v>8</v>
      </c>
      <c r="E30" s="292">
        <f t="shared" si="12"/>
        <v>2</v>
      </c>
      <c r="F30" s="240">
        <f t="shared" si="13"/>
        <v>99</v>
      </c>
      <c r="G30" s="293">
        <v>15</v>
      </c>
      <c r="H30" s="240">
        <f t="shared" si="14"/>
        <v>113.85</v>
      </c>
      <c r="I30" s="240">
        <f t="shared" si="15"/>
        <v>227.7</v>
      </c>
      <c r="J30" s="364">
        <v>13521</v>
      </c>
      <c r="K30" s="290" t="s">
        <v>165</v>
      </c>
      <c r="L30" s="251"/>
      <c r="M30" s="330">
        <v>2</v>
      </c>
      <c r="N30" s="295"/>
      <c r="O30" s="295"/>
      <c r="P30" s="295"/>
      <c r="Q30" s="295"/>
      <c r="R30" s="294"/>
      <c r="S30" s="296">
        <f t="shared" si="7"/>
        <v>2</v>
      </c>
      <c r="T30" s="297"/>
      <c r="U30" s="240">
        <v>99</v>
      </c>
      <c r="V30" s="297"/>
      <c r="W30" s="297">
        <f t="shared" si="16"/>
        <v>34.368000000000002</v>
      </c>
      <c r="X30" s="287"/>
    </row>
    <row r="31" spans="1:24" s="9" customFormat="1" ht="29.25" x14ac:dyDescent="0.25">
      <c r="A31" s="288"/>
      <c r="B31" s="289" t="s">
        <v>167</v>
      </c>
      <c r="C31" s="290" t="s">
        <v>187</v>
      </c>
      <c r="D31" s="291" t="s">
        <v>160</v>
      </c>
      <c r="E31" s="292">
        <f t="shared" si="12"/>
        <v>2.5</v>
      </c>
      <c r="F31" s="240">
        <f t="shared" si="13"/>
        <v>300</v>
      </c>
      <c r="G31" s="293">
        <v>15</v>
      </c>
      <c r="H31" s="240">
        <f t="shared" si="14"/>
        <v>345</v>
      </c>
      <c r="I31" s="240">
        <f t="shared" si="15"/>
        <v>862.5</v>
      </c>
      <c r="J31" s="364">
        <v>4813</v>
      </c>
      <c r="K31" s="290" t="s">
        <v>163</v>
      </c>
      <c r="L31" s="251"/>
      <c r="M31" s="294">
        <v>2.5</v>
      </c>
      <c r="N31" s="295"/>
      <c r="O31" s="295"/>
      <c r="P31" s="295"/>
      <c r="Q31" s="295"/>
      <c r="R31" s="294"/>
      <c r="S31" s="296">
        <f t="shared" si="7"/>
        <v>2.5</v>
      </c>
      <c r="T31" s="297"/>
      <c r="U31" s="282">
        <v>300</v>
      </c>
      <c r="V31" s="297"/>
      <c r="W31" s="297" t="e">
        <f>E31*#REF!*1.2</f>
        <v>#REF!</v>
      </c>
      <c r="X31" s="297"/>
    </row>
    <row r="32" spans="1:24" s="9" customFormat="1" ht="57.75" x14ac:dyDescent="0.25">
      <c r="A32" s="288"/>
      <c r="B32" s="289" t="s">
        <v>168</v>
      </c>
      <c r="C32" s="290" t="s">
        <v>188</v>
      </c>
      <c r="D32" s="291" t="s">
        <v>8</v>
      </c>
      <c r="E32" s="292">
        <f t="shared" si="12"/>
        <v>36</v>
      </c>
      <c r="F32" s="240">
        <f t="shared" si="13"/>
        <v>292.33999999999997</v>
      </c>
      <c r="G32" s="293">
        <v>20.73</v>
      </c>
      <c r="H32" s="240">
        <f t="shared" si="14"/>
        <v>352.94</v>
      </c>
      <c r="I32" s="240">
        <f t="shared" si="15"/>
        <v>12705.84</v>
      </c>
      <c r="J32" s="364">
        <v>5213863</v>
      </c>
      <c r="K32" s="290" t="s">
        <v>163</v>
      </c>
      <c r="L32" s="251"/>
      <c r="M32" s="331">
        <f>(M29+M28+M30)</f>
        <v>36</v>
      </c>
      <c r="N32" s="295"/>
      <c r="O32" s="295"/>
      <c r="P32" s="295"/>
      <c r="Q32" s="295"/>
      <c r="R32" s="294"/>
      <c r="S32" s="296">
        <f t="shared" si="7"/>
        <v>36</v>
      </c>
      <c r="T32" s="297"/>
      <c r="U32" s="282">
        <v>292.33999999999997</v>
      </c>
      <c r="V32" s="297"/>
      <c r="W32" s="297" t="e">
        <f>E32*#REF!*1.2</f>
        <v>#REF!</v>
      </c>
      <c r="X32" s="297"/>
    </row>
    <row r="33" spans="1:24" s="9" customFormat="1" ht="43.5" x14ac:dyDescent="0.25">
      <c r="A33" s="288"/>
      <c r="B33" s="289" t="s">
        <v>169</v>
      </c>
      <c r="C33" s="290" t="s">
        <v>189</v>
      </c>
      <c r="D33" s="291" t="s">
        <v>24</v>
      </c>
      <c r="E33" s="292">
        <f t="shared" si="12"/>
        <v>538.41666666666663</v>
      </c>
      <c r="F33" s="240">
        <f t="shared" si="13"/>
        <v>14.32</v>
      </c>
      <c r="G33" s="293">
        <v>20.73</v>
      </c>
      <c r="H33" s="240">
        <f t="shared" si="14"/>
        <v>17.29</v>
      </c>
      <c r="I33" s="240">
        <f t="shared" si="15"/>
        <v>9309.224166666665</v>
      </c>
      <c r="J33" s="364">
        <v>72947</v>
      </c>
      <c r="K33" s="290" t="s">
        <v>171</v>
      </c>
      <c r="L33" s="251"/>
      <c r="M33" s="328">
        <f>SINALIZAÇÃO!B33+SINALIZAÇÃO!C33+SINALIZAÇÃO!E33+SINALIZAÇÃO!G33+SINALIZAÇÃO!H33+SINALIZAÇÃO!I33+SINALIZAÇÃO!J33</f>
        <v>538.41666666666663</v>
      </c>
      <c r="N33" s="295"/>
      <c r="O33" s="295"/>
      <c r="P33" s="295"/>
      <c r="Q33" s="295"/>
      <c r="R33" s="294"/>
      <c r="S33" s="296">
        <f t="shared" si="7"/>
        <v>538.41666666666663</v>
      </c>
      <c r="T33" s="297"/>
      <c r="U33" s="282">
        <v>14.32</v>
      </c>
      <c r="V33" s="297"/>
      <c r="W33" s="297" t="e">
        <f>E33*#REF!*1.2</f>
        <v>#REF!</v>
      </c>
      <c r="X33" s="297"/>
    </row>
    <row r="34" spans="1:24" s="9" customFormat="1" ht="29.25" x14ac:dyDescent="0.25">
      <c r="A34" s="288"/>
      <c r="B34" s="289" t="s">
        <v>170</v>
      </c>
      <c r="C34" s="280" t="s">
        <v>311</v>
      </c>
      <c r="D34" s="291" t="s">
        <v>8</v>
      </c>
      <c r="E34" s="292">
        <f t="shared" si="12"/>
        <v>372</v>
      </c>
      <c r="F34" s="240">
        <f t="shared" si="13"/>
        <v>15.89</v>
      </c>
      <c r="G34" s="293">
        <v>20.73</v>
      </c>
      <c r="H34" s="240">
        <f t="shared" si="14"/>
        <v>19.18</v>
      </c>
      <c r="I34" s="240">
        <f>ROUND($E34*$H34,2)</f>
        <v>7134.96</v>
      </c>
      <c r="J34" s="279">
        <v>5213360</v>
      </c>
      <c r="K34" s="290" t="s">
        <v>171</v>
      </c>
      <c r="L34" s="251"/>
      <c r="M34" s="333">
        <f>SINALIZAÇÃO!D33</f>
        <v>372</v>
      </c>
      <c r="N34" s="295"/>
      <c r="O34" s="295"/>
      <c r="P34" s="295"/>
      <c r="Q34" s="295"/>
      <c r="R34" s="294"/>
      <c r="S34" s="296">
        <f>ROUND(SUM(M34:R34),2)</f>
        <v>372</v>
      </c>
      <c r="T34" s="297"/>
      <c r="U34" s="282">
        <v>15.89</v>
      </c>
      <c r="V34" s="297"/>
      <c r="W34" s="297"/>
      <c r="X34" s="297"/>
    </row>
    <row r="35" spans="1:24" s="3" customFormat="1" ht="20.100000000000001" customHeight="1" x14ac:dyDescent="0.25">
      <c r="A35" s="288"/>
      <c r="B35" s="289"/>
      <c r="C35" s="290"/>
      <c r="D35" s="291"/>
      <c r="E35" s="240"/>
      <c r="F35" s="240"/>
      <c r="G35" s="293"/>
      <c r="H35" s="240"/>
      <c r="I35" s="240"/>
      <c r="J35" s="334"/>
      <c r="K35" s="290"/>
      <c r="L35" s="251"/>
      <c r="M35" s="295"/>
      <c r="N35" s="295"/>
      <c r="O35" s="295"/>
      <c r="P35" s="295"/>
      <c r="Q35" s="295"/>
      <c r="R35" s="294"/>
      <c r="S35" s="294"/>
      <c r="T35" s="297"/>
      <c r="U35" s="240"/>
      <c r="V35" s="297"/>
      <c r="W35" s="297">
        <f t="shared" si="16"/>
        <v>0</v>
      </c>
      <c r="X35" s="244"/>
    </row>
    <row r="36" spans="1:24" s="3" customFormat="1" ht="20.100000000000001" customHeight="1" x14ac:dyDescent="0.25">
      <c r="A36" s="288"/>
      <c r="B36" s="289"/>
      <c r="C36" s="290"/>
      <c r="D36" s="291"/>
      <c r="E36" s="240"/>
      <c r="F36" s="240"/>
      <c r="G36" s="293"/>
      <c r="H36" s="240"/>
      <c r="I36" s="240"/>
      <c r="J36" s="289"/>
      <c r="K36" s="290"/>
      <c r="L36" s="251"/>
      <c r="M36" s="295"/>
      <c r="N36" s="295"/>
      <c r="O36" s="295"/>
      <c r="P36" s="295"/>
      <c r="Q36" s="295"/>
      <c r="R36" s="294"/>
      <c r="S36" s="294"/>
      <c r="T36" s="297"/>
      <c r="U36" s="240"/>
      <c r="V36" s="297"/>
      <c r="W36" s="297">
        <f t="shared" si="16"/>
        <v>0</v>
      </c>
      <c r="X36" s="244"/>
    </row>
    <row r="37" spans="1:24" s="3" customFormat="1" ht="15.75" thickBot="1" x14ac:dyDescent="0.3">
      <c r="A37" s="313"/>
      <c r="B37" s="314"/>
      <c r="C37" s="316" t="s">
        <v>172</v>
      </c>
      <c r="D37" s="316"/>
      <c r="E37" s="317"/>
      <c r="F37" s="317"/>
      <c r="G37" s="318"/>
      <c r="H37" s="317"/>
      <c r="I37" s="317">
        <f>SUM(I27,I20,I11)</f>
        <v>1177825.69</v>
      </c>
      <c r="J37" s="314"/>
      <c r="K37" s="315"/>
      <c r="L37" s="251"/>
      <c r="M37" s="322"/>
      <c r="N37" s="322"/>
      <c r="O37" s="322"/>
      <c r="P37" s="322"/>
      <c r="Q37" s="322"/>
      <c r="R37" s="323"/>
      <c r="S37" s="324"/>
      <c r="T37" s="287"/>
      <c r="U37" s="240"/>
      <c r="V37" s="287"/>
      <c r="W37" s="297">
        <f t="shared" si="16"/>
        <v>0</v>
      </c>
      <c r="X37" s="244"/>
    </row>
    <row r="38" spans="1:24" s="4" customFormat="1" ht="14.25" x14ac:dyDescent="0.2">
      <c r="A38" s="299"/>
      <c r="B38" s="250"/>
      <c r="C38" s="250"/>
      <c r="D38" s="250"/>
      <c r="E38" s="250"/>
      <c r="F38" s="250"/>
      <c r="G38" s="250"/>
      <c r="H38" s="250"/>
      <c r="I38" s="250"/>
      <c r="J38" s="250"/>
      <c r="K38" s="250"/>
      <c r="L38" s="251"/>
      <c r="M38" s="251"/>
      <c r="N38" s="251"/>
      <c r="O38" s="251"/>
      <c r="P38" s="251"/>
      <c r="Q38" s="255"/>
      <c r="R38" s="255"/>
      <c r="S38" s="250"/>
      <c r="T38" s="250"/>
      <c r="U38" s="240"/>
      <c r="V38" s="250"/>
      <c r="W38" s="297">
        <f t="shared" si="16"/>
        <v>0</v>
      </c>
      <c r="X38" s="250"/>
    </row>
    <row r="39" spans="1:24" s="4" customFormat="1" ht="15" x14ac:dyDescent="0.2">
      <c r="A39" s="244"/>
      <c r="B39" s="244"/>
      <c r="C39" s="300"/>
      <c r="D39" s="244"/>
      <c r="E39" s="244"/>
      <c r="F39" s="244"/>
      <c r="G39" s="244"/>
      <c r="H39" s="244"/>
      <c r="I39" s="301"/>
      <c r="J39" s="244"/>
      <c r="K39" s="300"/>
      <c r="L39" s="251"/>
      <c r="M39" s="251"/>
      <c r="N39" s="251"/>
      <c r="O39" s="251"/>
      <c r="P39" s="251"/>
      <c r="Q39" s="300"/>
      <c r="R39" s="300"/>
      <c r="S39" s="244"/>
      <c r="T39" s="244"/>
      <c r="U39" s="240"/>
      <c r="V39" s="244"/>
      <c r="W39" s="244"/>
      <c r="X39" s="250"/>
    </row>
    <row r="40" spans="1:24" s="10" customFormat="1" ht="15" x14ac:dyDescent="0.25">
      <c r="A40" s="256"/>
      <c r="B40" s="584" t="s">
        <v>329</v>
      </c>
      <c r="C40" s="584"/>
      <c r="D40" s="244"/>
      <c r="E40" s="244"/>
      <c r="F40" s="244"/>
      <c r="G40" s="244"/>
      <c r="H40" s="244"/>
      <c r="I40" s="301"/>
      <c r="J40" s="244"/>
      <c r="K40" s="300"/>
      <c r="L40" s="251"/>
      <c r="M40" s="251"/>
      <c r="N40" s="251"/>
      <c r="O40" s="251"/>
      <c r="P40" s="429">
        <v>313.8</v>
      </c>
      <c r="Q40" s="300"/>
      <c r="R40" s="300"/>
      <c r="S40" s="244"/>
      <c r="T40" s="244"/>
      <c r="U40" s="238"/>
      <c r="V40" s="244"/>
      <c r="W40" s="244"/>
      <c r="X40" s="302"/>
    </row>
    <row r="41" spans="1:24" s="10" customFormat="1" ht="24.75" customHeight="1" x14ac:dyDescent="0.25">
      <c r="A41" s="244"/>
      <c r="B41" s="244"/>
      <c r="C41" s="244"/>
      <c r="D41" s="244"/>
      <c r="E41" s="244"/>
      <c r="F41" s="244"/>
      <c r="G41" s="244"/>
      <c r="H41" s="244"/>
      <c r="I41" s="303"/>
      <c r="J41" s="244"/>
      <c r="K41" s="300"/>
      <c r="L41" s="251"/>
      <c r="M41" s="251"/>
      <c r="N41" s="251"/>
      <c r="O41" s="251"/>
      <c r="P41" s="251" t="s">
        <v>257</v>
      </c>
      <c r="Q41" s="300"/>
      <c r="R41" s="300"/>
      <c r="S41" s="244"/>
      <c r="T41" s="244"/>
      <c r="U41" s="250"/>
      <c r="V41" s="244"/>
      <c r="W41" s="244"/>
      <c r="X41" s="302"/>
    </row>
    <row r="42" spans="1:24" s="4" customFormat="1" ht="14.25" x14ac:dyDescent="0.2">
      <c r="A42" s="250"/>
      <c r="B42" s="250"/>
      <c r="C42" s="304" t="s">
        <v>278</v>
      </c>
      <c r="D42" s="250"/>
      <c r="E42" s="250"/>
      <c r="F42" s="304" t="s">
        <v>173</v>
      </c>
      <c r="G42" s="250"/>
      <c r="H42" s="250"/>
      <c r="I42" s="250"/>
      <c r="J42" s="250"/>
      <c r="K42" s="250"/>
      <c r="L42" s="250"/>
      <c r="M42" s="250"/>
      <c r="N42" s="250"/>
      <c r="O42" s="250" t="s">
        <v>192</v>
      </c>
      <c r="P42" s="250"/>
      <c r="Q42" s="255"/>
      <c r="R42" s="255"/>
      <c r="S42" s="337" t="e">
        <f>#REF!+I25+#REF!</f>
        <v>#REF!</v>
      </c>
      <c r="T42" s="250" t="e">
        <f>S42/E25</f>
        <v>#REF!</v>
      </c>
      <c r="U42" s="244"/>
      <c r="V42" s="250"/>
      <c r="W42" s="250"/>
      <c r="X42" s="250"/>
    </row>
    <row r="43" spans="1:24" s="4" customFormat="1" ht="15" x14ac:dyDescent="0.25">
      <c r="A43" s="302"/>
      <c r="B43" s="302"/>
      <c r="C43" s="302" t="s">
        <v>279</v>
      </c>
      <c r="D43" s="302"/>
      <c r="E43" s="302"/>
      <c r="F43" s="302" t="s">
        <v>174</v>
      </c>
      <c r="G43" s="250"/>
      <c r="H43" s="250"/>
      <c r="I43" s="250"/>
      <c r="J43" s="250"/>
      <c r="K43" s="302"/>
      <c r="L43" s="302"/>
      <c r="M43" s="302"/>
      <c r="N43" s="302"/>
      <c r="O43" s="302"/>
      <c r="P43" s="302"/>
      <c r="Q43" s="259"/>
      <c r="R43" s="259"/>
      <c r="S43" s="337" t="e">
        <f>#REF!+I25+#REF!+I24+I23</f>
        <v>#REF!</v>
      </c>
      <c r="T43" s="250" t="e">
        <f>S43/E25</f>
        <v>#REF!</v>
      </c>
      <c r="U43" s="244"/>
      <c r="V43" s="302"/>
      <c r="W43" s="302"/>
      <c r="X43" s="250"/>
    </row>
    <row r="44" spans="1:24" ht="15" x14ac:dyDescent="0.25">
      <c r="A44" s="302"/>
      <c r="B44" s="302"/>
      <c r="C44" s="302" t="s">
        <v>280</v>
      </c>
      <c r="D44" s="302"/>
      <c r="E44" s="302"/>
      <c r="F44" s="302"/>
      <c r="G44" s="250"/>
      <c r="H44" s="250"/>
      <c r="I44" s="250"/>
      <c r="J44" s="250"/>
      <c r="K44" s="302"/>
      <c r="L44" s="302"/>
      <c r="M44" s="302"/>
      <c r="N44" s="302"/>
      <c r="O44" s="302"/>
      <c r="P44" s="302"/>
      <c r="Q44" s="259"/>
      <c r="R44" s="259"/>
      <c r="S44" s="304"/>
      <c r="T44" s="302"/>
      <c r="U44" s="250"/>
      <c r="V44" s="302"/>
      <c r="W44" s="302"/>
      <c r="X44" s="273"/>
    </row>
    <row r="45" spans="1:24" ht="15" x14ac:dyDescent="0.25">
      <c r="A45" s="305"/>
      <c r="B45" s="273"/>
      <c r="D45" s="273"/>
      <c r="E45" s="273"/>
      <c r="F45" s="273"/>
      <c r="G45" s="273"/>
      <c r="H45" s="273"/>
      <c r="I45" s="273"/>
      <c r="J45" s="273"/>
      <c r="K45" s="273"/>
      <c r="L45" s="273"/>
      <c r="M45" s="273"/>
      <c r="N45" s="273"/>
      <c r="O45" s="273"/>
      <c r="P45" s="306"/>
      <c r="Q45" s="273"/>
      <c r="R45" s="273"/>
      <c r="S45" s="273"/>
      <c r="T45" s="273"/>
      <c r="U45" s="250"/>
      <c r="V45" s="273"/>
      <c r="W45" s="273"/>
      <c r="X45" s="273"/>
    </row>
    <row r="46" spans="1:24" ht="15" x14ac:dyDescent="0.25">
      <c r="U46" s="302"/>
    </row>
    <row r="47" spans="1:24" ht="15" x14ac:dyDescent="0.25">
      <c r="U47" s="302"/>
    </row>
    <row r="48" spans="1:24" ht="14.25" x14ac:dyDescent="0.2">
      <c r="U48" s="273"/>
    </row>
  </sheetData>
  <mergeCells count="7">
    <mergeCell ref="F3:G3"/>
    <mergeCell ref="K8:K9"/>
    <mergeCell ref="B40:C40"/>
    <mergeCell ref="A8:A9"/>
    <mergeCell ref="B8:B9"/>
    <mergeCell ref="C8:C9"/>
    <mergeCell ref="J8:J9"/>
  </mergeCells>
  <conditionalFormatting sqref="C27:E27 A10:K10 G19:K19 B20:F20 B26:C26 H20:J20 A24 G26:K27 A26:A27 G20:G21 C24:D24 E18:E20 A28:D29 K28:K33 U26:U36 G28 F24:H24 M26:S34 A14 E14 F14:F15 A12:I12 K14 U12 K12 M10:S12 G14:I16 M14:S14 F19:F21 H23 A20:A22 M23:R24 E23:F34 U19:U24 M19:S22 K20:K22 B21:I21 I23:I25 S23:S25 M25:N25 K24:K25 Q25 C22:I22 G18 I18 B13:B18 B22:B34 H28:I34">
    <cfRule type="expression" dxfId="281" priority="2474" stopIfTrue="1">
      <formula>COUNTA($A10)</formula>
    </cfRule>
  </conditionalFormatting>
  <conditionalFormatting sqref="A19:F19">
    <cfRule type="expression" dxfId="280" priority="2473" stopIfTrue="1">
      <formula>COUNTA($A19)</formula>
    </cfRule>
  </conditionalFormatting>
  <conditionalFormatting sqref="M11:O11">
    <cfRule type="expression" dxfId="279" priority="2470" stopIfTrue="1">
      <formula>COUNTA($A11)</formula>
    </cfRule>
  </conditionalFormatting>
  <conditionalFormatting sqref="K11">
    <cfRule type="expression" dxfId="278" priority="2467" stopIfTrue="1">
      <formula>COUNTA($A11)</formula>
    </cfRule>
  </conditionalFormatting>
  <conditionalFormatting sqref="P31">
    <cfRule type="expression" dxfId="277" priority="2466" stopIfTrue="1">
      <formula>COUNTA($A31)</formula>
    </cfRule>
  </conditionalFormatting>
  <conditionalFormatting sqref="K31">
    <cfRule type="expression" dxfId="276" priority="2465" stopIfTrue="1">
      <formula>COUNTA($A31)</formula>
    </cfRule>
  </conditionalFormatting>
  <conditionalFormatting sqref="M31:O31">
    <cfRule type="expression" dxfId="275" priority="2458" stopIfTrue="1">
      <formula>COUNTA($A31)</formula>
    </cfRule>
  </conditionalFormatting>
  <conditionalFormatting sqref="G11:I11">
    <cfRule type="expression" dxfId="274" priority="2457" stopIfTrue="1">
      <formula>COUNTA($A11)</formula>
    </cfRule>
  </conditionalFormatting>
  <conditionalFormatting sqref="A11:F11">
    <cfRule type="expression" dxfId="273" priority="2456" stopIfTrue="1">
      <formula>COUNTA($A11)</formula>
    </cfRule>
  </conditionalFormatting>
  <conditionalFormatting sqref="J11">
    <cfRule type="expression" dxfId="272" priority="2455" stopIfTrue="1">
      <formula>COUNTA($A11)</formula>
    </cfRule>
  </conditionalFormatting>
  <conditionalFormatting sqref="P11">
    <cfRule type="expression" dxfId="271" priority="2454" stopIfTrue="1">
      <formula>COUNTA($A11)</formula>
    </cfRule>
  </conditionalFormatting>
  <conditionalFormatting sqref="K32:K34">
    <cfRule type="expression" dxfId="270" priority="2453" stopIfTrue="1">
      <formula>COUNTA($A32)</formula>
    </cfRule>
  </conditionalFormatting>
  <conditionalFormatting sqref="A32:A34 C32:D34 M32:O34 J34">
    <cfRule type="expression" dxfId="269" priority="2448" stopIfTrue="1">
      <formula>COUNTA($A32)</formula>
    </cfRule>
  </conditionalFormatting>
  <conditionalFormatting sqref="P32:P34">
    <cfRule type="expression" dxfId="268" priority="2447" stopIfTrue="1">
      <formula>COUNTA($A32)</formula>
    </cfRule>
  </conditionalFormatting>
  <conditionalFormatting sqref="A31 C31:D31">
    <cfRule type="expression" dxfId="267" priority="2446" stopIfTrue="1">
      <formula>COUNTA($A31)</formula>
    </cfRule>
  </conditionalFormatting>
  <conditionalFormatting sqref="D26">
    <cfRule type="expression" dxfId="266" priority="2439" stopIfTrue="1">
      <formula>COUNTA($A26)</formula>
    </cfRule>
  </conditionalFormatting>
  <conditionalFormatting sqref="E28:E34">
    <cfRule type="expression" dxfId="265" priority="2438" stopIfTrue="1">
      <formula>COUNTA($A28)</formula>
    </cfRule>
  </conditionalFormatting>
  <conditionalFormatting sqref="P20">
    <cfRule type="expression" dxfId="264" priority="2434" stopIfTrue="1">
      <formula>COUNTA($A20)</formula>
    </cfRule>
  </conditionalFormatting>
  <conditionalFormatting sqref="P23">
    <cfRule type="expression" dxfId="263" priority="2430" stopIfTrue="1">
      <formula>COUNTA($A23)</formula>
    </cfRule>
  </conditionalFormatting>
  <conditionalFormatting sqref="P30">
    <cfRule type="expression" dxfId="262" priority="2425" stopIfTrue="1">
      <formula>COUNTA($A30)</formula>
    </cfRule>
  </conditionalFormatting>
  <conditionalFormatting sqref="K20">
    <cfRule type="expression" dxfId="261" priority="2423" stopIfTrue="1">
      <formula>COUNTA($A20)</formula>
    </cfRule>
  </conditionalFormatting>
  <conditionalFormatting sqref="E20:I20">
    <cfRule type="expression" dxfId="260" priority="2422" stopIfTrue="1">
      <formula>COUNTA($A20)</formula>
    </cfRule>
  </conditionalFormatting>
  <conditionalFormatting sqref="A20:F20">
    <cfRule type="expression" dxfId="259" priority="2421" stopIfTrue="1">
      <formula>COUNTA($A20)</formula>
    </cfRule>
  </conditionalFormatting>
  <conditionalFormatting sqref="J20">
    <cfRule type="expression" dxfId="258" priority="2420" stopIfTrue="1">
      <formula>COUNTA($A20)</formula>
    </cfRule>
  </conditionalFormatting>
  <conditionalFormatting sqref="P20">
    <cfRule type="expression" dxfId="257" priority="2419" stopIfTrue="1">
      <formula>COUNTA($A20)</formula>
    </cfRule>
  </conditionalFormatting>
  <conditionalFormatting sqref="K23">
    <cfRule type="expression" dxfId="256" priority="2417" stopIfTrue="1">
      <formula>COUNTA($A23)</formula>
    </cfRule>
  </conditionalFormatting>
  <conditionalFormatting sqref="A23 F23">
    <cfRule type="expression" dxfId="255" priority="2415" stopIfTrue="1">
      <formula>COUNTA($A23)</formula>
    </cfRule>
  </conditionalFormatting>
  <conditionalFormatting sqref="P23">
    <cfRule type="expression" dxfId="254" priority="2414" stopIfTrue="1">
      <formula>COUNTA($A23)</formula>
    </cfRule>
  </conditionalFormatting>
  <conditionalFormatting sqref="P30">
    <cfRule type="expression" dxfId="253" priority="2413" stopIfTrue="1">
      <formula>COUNTA($A30)</formula>
    </cfRule>
  </conditionalFormatting>
  <conditionalFormatting sqref="K30">
    <cfRule type="expression" dxfId="252" priority="2412" stopIfTrue="1">
      <formula>COUNTA($A30)</formula>
    </cfRule>
  </conditionalFormatting>
  <conditionalFormatting sqref="A30:D30 F30">
    <cfRule type="expression" dxfId="251" priority="2410" stopIfTrue="1">
      <formula>COUNTA($A30)</formula>
    </cfRule>
  </conditionalFormatting>
  <conditionalFormatting sqref="C14:D14">
    <cfRule type="expression" dxfId="250" priority="2406" stopIfTrue="1">
      <formula>COUNTA($A14)</formula>
    </cfRule>
  </conditionalFormatting>
  <conditionalFormatting sqref="E14">
    <cfRule type="expression" dxfId="249" priority="2399" stopIfTrue="1">
      <formula>COUNTA($A14)</formula>
    </cfRule>
  </conditionalFormatting>
  <conditionalFormatting sqref="E14">
    <cfRule type="expression" dxfId="248" priority="2398" stopIfTrue="1">
      <formula>COUNTA($A14)</formula>
    </cfRule>
  </conditionalFormatting>
  <conditionalFormatting sqref="E14">
    <cfRule type="expression" dxfId="247" priority="2397" stopIfTrue="1">
      <formula>COUNTA($A14)</formula>
    </cfRule>
  </conditionalFormatting>
  <conditionalFormatting sqref="E14">
    <cfRule type="expression" dxfId="246" priority="2396" stopIfTrue="1">
      <formula>COUNTA($A14)</formula>
    </cfRule>
  </conditionalFormatting>
  <conditionalFormatting sqref="E14">
    <cfRule type="expression" dxfId="245" priority="2395" stopIfTrue="1">
      <formula>COUNTA($A14)</formula>
    </cfRule>
  </conditionalFormatting>
  <conditionalFormatting sqref="R28:R29 R10">
    <cfRule type="expression" dxfId="244" priority="2394" stopIfTrue="1">
      <formula>COUNTA($A10)</formula>
    </cfRule>
  </conditionalFormatting>
  <conditionalFormatting sqref="R19">
    <cfRule type="expression" dxfId="243" priority="2393" stopIfTrue="1">
      <formula>COUNTA($A19)</formula>
    </cfRule>
  </conditionalFormatting>
  <conditionalFormatting sqref="R11">
    <cfRule type="expression" dxfId="242" priority="2391" stopIfTrue="1">
      <formula>COUNTA($A11)</formula>
    </cfRule>
  </conditionalFormatting>
  <conditionalFormatting sqref="R32:R34">
    <cfRule type="expression" dxfId="241" priority="2389" stopIfTrue="1">
      <formula>COUNTA($A32)</formula>
    </cfRule>
  </conditionalFormatting>
  <conditionalFormatting sqref="R31">
    <cfRule type="expression" dxfId="240" priority="2388" stopIfTrue="1">
      <formula>COUNTA($A31)</formula>
    </cfRule>
  </conditionalFormatting>
  <conditionalFormatting sqref="R20">
    <cfRule type="expression" dxfId="239" priority="2382" stopIfTrue="1">
      <formula>COUNTA($A20)</formula>
    </cfRule>
  </conditionalFormatting>
  <conditionalFormatting sqref="R23">
    <cfRule type="expression" dxfId="238" priority="2381" stopIfTrue="1">
      <formula>COUNTA($A23)</formula>
    </cfRule>
  </conditionalFormatting>
  <conditionalFormatting sqref="R30">
    <cfRule type="expression" dxfId="237" priority="2380" stopIfTrue="1">
      <formula>COUNTA($A30)</formula>
    </cfRule>
  </conditionalFormatting>
  <conditionalFormatting sqref="R14">
    <cfRule type="expression" dxfId="236" priority="2378" stopIfTrue="1">
      <formula>COUNTA($A14)</formula>
    </cfRule>
  </conditionalFormatting>
  <conditionalFormatting sqref="J26:K27">
    <cfRule type="expression" dxfId="235" priority="2375" stopIfTrue="1">
      <formula>COUNTA($A26)</formula>
    </cfRule>
  </conditionalFormatting>
  <conditionalFormatting sqref="C32:D32">
    <cfRule type="expression" dxfId="234" priority="2374" stopIfTrue="1">
      <formula>COUNTA($A32)</formula>
    </cfRule>
  </conditionalFormatting>
  <conditionalFormatting sqref="K32">
    <cfRule type="expression" dxfId="233" priority="2373" stopIfTrue="1">
      <formula>COUNTA($A32)</formula>
    </cfRule>
  </conditionalFormatting>
  <conditionalFormatting sqref="F19">
    <cfRule type="expression" dxfId="232" priority="2367" stopIfTrue="1">
      <formula>COUNTA($A19)</formula>
    </cfRule>
  </conditionalFormatting>
  <conditionalFormatting sqref="F20">
    <cfRule type="expression" dxfId="231" priority="2366" stopIfTrue="1">
      <formula>COUNTA($A20)</formula>
    </cfRule>
  </conditionalFormatting>
  <conditionalFormatting sqref="F20">
    <cfRule type="expression" dxfId="230" priority="2365" stopIfTrue="1">
      <formula>COUNTA($A20)</formula>
    </cfRule>
  </conditionalFormatting>
  <conditionalFormatting sqref="F23">
    <cfRule type="expression" dxfId="229" priority="2364" stopIfTrue="1">
      <formula>COUNTA($A23)</formula>
    </cfRule>
  </conditionalFormatting>
  <conditionalFormatting sqref="F30">
    <cfRule type="expression" dxfId="228" priority="2363" stopIfTrue="1">
      <formula>COUNTA($A30)</formula>
    </cfRule>
  </conditionalFormatting>
  <conditionalFormatting sqref="F19">
    <cfRule type="expression" dxfId="227" priority="2359" stopIfTrue="1">
      <formula>COUNTA($A19)</formula>
    </cfRule>
  </conditionalFormatting>
  <conditionalFormatting sqref="F20">
    <cfRule type="expression" dxfId="226" priority="2358" stopIfTrue="1">
      <formula>COUNTA($A20)</formula>
    </cfRule>
  </conditionalFormatting>
  <conditionalFormatting sqref="F20">
    <cfRule type="expression" dxfId="225" priority="2357" stopIfTrue="1">
      <formula>COUNTA($A20)</formula>
    </cfRule>
  </conditionalFormatting>
  <conditionalFormatting sqref="F23">
    <cfRule type="expression" dxfId="224" priority="2356" stopIfTrue="1">
      <formula>COUNTA($A23)</formula>
    </cfRule>
  </conditionalFormatting>
  <conditionalFormatting sqref="F30">
    <cfRule type="expression" dxfId="223" priority="2355" stopIfTrue="1">
      <formula>COUNTA($A30)</formula>
    </cfRule>
  </conditionalFormatting>
  <conditionalFormatting sqref="A29:A30 C29 C30:D30 A10:K10 A14 A12 C12:D12 A24 A36:K36 G19:K19 M35:R37 C26:D26 S35:S36 H26:J26 K24 A32:D34 J34:K34 K29:K30 K32:K33 K12 A35:I35 K35 F32:F34">
    <cfRule type="expression" dxfId="222" priority="2350" stopIfTrue="1">
      <formula>COUNTA($A10)</formula>
    </cfRule>
  </conditionalFormatting>
  <conditionalFormatting sqref="A19:F19">
    <cfRule type="expression" dxfId="221" priority="2349" stopIfTrue="1">
      <formula>COUNTA($A19)</formula>
    </cfRule>
  </conditionalFormatting>
  <conditionalFormatting sqref="K11">
    <cfRule type="expression" dxfId="220" priority="2345" stopIfTrue="1">
      <formula>COUNTA($A11)</formula>
    </cfRule>
  </conditionalFormatting>
  <conditionalFormatting sqref="A23">
    <cfRule type="expression" dxfId="219" priority="2341" stopIfTrue="1">
      <formula>COUNTA($A23)</formula>
    </cfRule>
  </conditionalFormatting>
  <conditionalFormatting sqref="K23">
    <cfRule type="expression" dxfId="218" priority="2340" stopIfTrue="1">
      <formula>COUNTA($A23)</formula>
    </cfRule>
  </conditionalFormatting>
  <conditionalFormatting sqref="G11:I11">
    <cfRule type="expression" dxfId="217" priority="2339" stopIfTrue="1">
      <formula>COUNTA($A11)</formula>
    </cfRule>
  </conditionalFormatting>
  <conditionalFormatting sqref="A11:F11">
    <cfRule type="expression" dxfId="216" priority="2338" stopIfTrue="1">
      <formula>COUNTA($A11)</formula>
    </cfRule>
  </conditionalFormatting>
  <conditionalFormatting sqref="J11">
    <cfRule type="expression" dxfId="215" priority="2337" stopIfTrue="1">
      <formula>COUNTA($A11)</formula>
    </cfRule>
  </conditionalFormatting>
  <conditionalFormatting sqref="S11">
    <cfRule type="expression" dxfId="214" priority="2336" stopIfTrue="1">
      <formula>COUNTA($A11)</formula>
    </cfRule>
  </conditionalFormatting>
  <conditionalFormatting sqref="D29">
    <cfRule type="expression" dxfId="213" priority="2321" stopIfTrue="1">
      <formula>COUNTA($A29)</formula>
    </cfRule>
  </conditionalFormatting>
  <conditionalFormatting sqref="A31 C31:D31 K31">
    <cfRule type="expression" dxfId="212" priority="2320" stopIfTrue="1">
      <formula>COUNTA($A31)</formula>
    </cfRule>
  </conditionalFormatting>
  <conditionalFormatting sqref="J27">
    <cfRule type="expression" dxfId="211" priority="2308" stopIfTrue="1">
      <formula>COUNTA($A27)</formula>
    </cfRule>
  </conditionalFormatting>
  <conditionalFormatting sqref="K27">
    <cfRule type="expression" dxfId="210" priority="2306" stopIfTrue="1">
      <formula>COUNTA($A27)</formula>
    </cfRule>
  </conditionalFormatting>
  <conditionalFormatting sqref="F27:I27">
    <cfRule type="expression" dxfId="209" priority="2305" stopIfTrue="1">
      <formula>COUNTA($A27)</formula>
    </cfRule>
  </conditionalFormatting>
  <conditionalFormatting sqref="A27:H27">
    <cfRule type="expression" dxfId="208" priority="2304" stopIfTrue="1">
      <formula>COUNTA($A27)</formula>
    </cfRule>
  </conditionalFormatting>
  <conditionalFormatting sqref="K37">
    <cfRule type="expression" dxfId="207" priority="2298" stopIfTrue="1">
      <formula>COUNTA($A37)</formula>
    </cfRule>
  </conditionalFormatting>
  <conditionalFormatting sqref="U38:U39 U31:U34">
    <cfRule type="expression" dxfId="206" priority="2297" stopIfTrue="1">
      <formula>COUNTA($A28)</formula>
    </cfRule>
  </conditionalFormatting>
  <conditionalFormatting sqref="S37">
    <cfRule type="expression" dxfId="205" priority="2296" stopIfTrue="1">
      <formula>COUNTA($A37)</formula>
    </cfRule>
  </conditionalFormatting>
  <conditionalFormatting sqref="C14:D14">
    <cfRule type="expression" dxfId="204" priority="2295" stopIfTrue="1">
      <formula>COUNTA($A14)</formula>
    </cfRule>
  </conditionalFormatting>
  <conditionalFormatting sqref="G37:I37">
    <cfRule type="expression" dxfId="203" priority="2294" stopIfTrue="1">
      <formula>COUNTA($A37)</formula>
    </cfRule>
  </conditionalFormatting>
  <conditionalFormatting sqref="A37:F37">
    <cfRule type="expression" dxfId="202" priority="2293" stopIfTrue="1">
      <formula>COUNTA($A37)</formula>
    </cfRule>
  </conditionalFormatting>
  <conditionalFormatting sqref="J37">
    <cfRule type="expression" dxfId="201" priority="2292" stopIfTrue="1">
      <formula>COUNTA($A37)</formula>
    </cfRule>
  </conditionalFormatting>
  <conditionalFormatting sqref="S37">
    <cfRule type="expression" dxfId="200" priority="2291" stopIfTrue="1">
      <formula>COUNTA($A37)</formula>
    </cfRule>
  </conditionalFormatting>
  <conditionalFormatting sqref="E14">
    <cfRule type="expression" dxfId="199" priority="2289" stopIfTrue="1">
      <formula>COUNTA($A14)</formula>
    </cfRule>
  </conditionalFormatting>
  <conditionalFormatting sqref="E14">
    <cfRule type="expression" dxfId="198" priority="2288" stopIfTrue="1">
      <formula>COUNTA($A14)</formula>
    </cfRule>
  </conditionalFormatting>
  <conditionalFormatting sqref="E14">
    <cfRule type="expression" dxfId="197" priority="2287" stopIfTrue="1">
      <formula>COUNTA($A14)</formula>
    </cfRule>
  </conditionalFormatting>
  <conditionalFormatting sqref="E14">
    <cfRule type="expression" dxfId="196" priority="2286" stopIfTrue="1">
      <formula>COUNTA($A14)</formula>
    </cfRule>
  </conditionalFormatting>
  <conditionalFormatting sqref="E14">
    <cfRule type="expression" dxfId="195" priority="2285" stopIfTrue="1">
      <formula>COUNTA($A14)</formula>
    </cfRule>
  </conditionalFormatting>
  <conditionalFormatting sqref="U10">
    <cfRule type="expression" dxfId="194" priority="2284" stopIfTrue="1">
      <formula>COUNTA($A10)</formula>
    </cfRule>
  </conditionalFormatting>
  <conditionalFormatting sqref="U11">
    <cfRule type="expression" dxfId="193" priority="2281" stopIfTrue="1">
      <formula>COUNTA($A11)</formula>
    </cfRule>
  </conditionalFormatting>
  <conditionalFormatting sqref="U35:U37">
    <cfRule type="expression" dxfId="192" priority="2280" stopIfTrue="1">
      <formula>COUNTA(#REF!)</formula>
    </cfRule>
  </conditionalFormatting>
  <conditionalFormatting sqref="U28:U29">
    <cfRule type="expression" dxfId="191" priority="2272" stopIfTrue="1">
      <formula>COUNTA($A26)</formula>
    </cfRule>
  </conditionalFormatting>
  <conditionalFormatting sqref="U40">
    <cfRule type="expression" dxfId="190" priority="2270" stopIfTrue="1">
      <formula>COUNTA($A37)</formula>
    </cfRule>
  </conditionalFormatting>
  <conditionalFormatting sqref="J34:K34">
    <cfRule type="expression" dxfId="189" priority="2266" stopIfTrue="1">
      <formula>COUNTA($A34)</formula>
    </cfRule>
  </conditionalFormatting>
  <conditionalFormatting sqref="G28">
    <cfRule type="expression" dxfId="188" priority="2259" stopIfTrue="1">
      <formula>COUNTA($A34)</formula>
    </cfRule>
  </conditionalFormatting>
  <conditionalFormatting sqref="F32:F34">
    <cfRule type="expression" dxfId="187" priority="2256" stopIfTrue="1">
      <formula>COUNTA($A32)</formula>
    </cfRule>
  </conditionalFormatting>
  <conditionalFormatting sqref="F32:F34">
    <cfRule type="expression" dxfId="186" priority="2254" stopIfTrue="1">
      <formula>COUNTA($A32)</formula>
    </cfRule>
  </conditionalFormatting>
  <conditionalFormatting sqref="F32:F34">
    <cfRule type="expression" dxfId="185" priority="2252" stopIfTrue="1">
      <formula>COUNTA($A32)</formula>
    </cfRule>
  </conditionalFormatting>
  <conditionalFormatting sqref="F32:F34">
    <cfRule type="expression" dxfId="184" priority="2250" stopIfTrue="1">
      <formula>COUNTA($A32)</formula>
    </cfRule>
  </conditionalFormatting>
  <conditionalFormatting sqref="F32:F34">
    <cfRule type="expression" dxfId="183" priority="2248" stopIfTrue="1">
      <formula>COUNTA($A32)</formula>
    </cfRule>
  </conditionalFormatting>
  <conditionalFormatting sqref="F19">
    <cfRule type="expression" dxfId="182" priority="2245" stopIfTrue="1">
      <formula>COUNTA($A19)</formula>
    </cfRule>
  </conditionalFormatting>
  <conditionalFormatting sqref="C14">
    <cfRule type="expression" dxfId="181" priority="2244" stopIfTrue="1">
      <formula>COUNTA($A14)</formula>
    </cfRule>
  </conditionalFormatting>
  <conditionalFormatting sqref="K24">
    <cfRule type="expression" dxfId="180" priority="2236" stopIfTrue="1">
      <formula>COUNTA($A24)</formula>
    </cfRule>
  </conditionalFormatting>
  <conditionalFormatting sqref="K23">
    <cfRule type="expression" dxfId="179" priority="2231" stopIfTrue="1">
      <formula>COUNTA($A23)</formula>
    </cfRule>
  </conditionalFormatting>
  <conditionalFormatting sqref="M14">
    <cfRule type="expression" dxfId="178" priority="2109" stopIfTrue="1">
      <formula>COUNTA($A14)</formula>
    </cfRule>
  </conditionalFormatting>
  <conditionalFormatting sqref="M14">
    <cfRule type="expression" dxfId="177" priority="2108" stopIfTrue="1">
      <formula>COUNTA($A14)</formula>
    </cfRule>
  </conditionalFormatting>
  <conditionalFormatting sqref="M14">
    <cfRule type="expression" dxfId="176" priority="2107" stopIfTrue="1">
      <formula>COUNTA($A14)</formula>
    </cfRule>
  </conditionalFormatting>
  <conditionalFormatting sqref="M14">
    <cfRule type="expression" dxfId="175" priority="2106" stopIfTrue="1">
      <formula>COUNTA($A14)</formula>
    </cfRule>
  </conditionalFormatting>
  <conditionalFormatting sqref="M14">
    <cfRule type="expression" dxfId="174" priority="2105" stopIfTrue="1">
      <formula>COUNTA($A14)</formula>
    </cfRule>
  </conditionalFormatting>
  <conditionalFormatting sqref="M14">
    <cfRule type="expression" dxfId="173" priority="2104" stopIfTrue="1">
      <formula>COUNTA($A14)</formula>
    </cfRule>
  </conditionalFormatting>
  <conditionalFormatting sqref="M14">
    <cfRule type="expression" dxfId="172" priority="2103" stopIfTrue="1">
      <formula>COUNTA($A14)</formula>
    </cfRule>
  </conditionalFormatting>
  <conditionalFormatting sqref="M14">
    <cfRule type="expression" dxfId="171" priority="2102" stopIfTrue="1">
      <formula>COUNTA($A14)</formula>
    </cfRule>
  </conditionalFormatting>
  <conditionalFormatting sqref="M14">
    <cfRule type="expression" dxfId="170" priority="2101" stopIfTrue="1">
      <formula>COUNTA($A14)</formula>
    </cfRule>
  </conditionalFormatting>
  <conditionalFormatting sqref="M14">
    <cfRule type="expression" dxfId="169" priority="2100" stopIfTrue="1">
      <formula>COUNTA($A14)</formula>
    </cfRule>
  </conditionalFormatting>
  <conditionalFormatting sqref="M14">
    <cfRule type="expression" dxfId="168" priority="2099" stopIfTrue="1">
      <formula>COUNTA($A14)</formula>
    </cfRule>
  </conditionalFormatting>
  <conditionalFormatting sqref="M14">
    <cfRule type="expression" dxfId="167" priority="2098" stopIfTrue="1">
      <formula>COUNTA($A14)</formula>
    </cfRule>
  </conditionalFormatting>
  <conditionalFormatting sqref="M14">
    <cfRule type="expression" dxfId="166" priority="2097" stopIfTrue="1">
      <formula>COUNTA($A14)</formula>
    </cfRule>
  </conditionalFormatting>
  <conditionalFormatting sqref="M14">
    <cfRule type="expression" dxfId="165" priority="2096" stopIfTrue="1">
      <formula>COUNTA($A14)</formula>
    </cfRule>
  </conditionalFormatting>
  <conditionalFormatting sqref="M14">
    <cfRule type="expression" dxfId="164" priority="2095" stopIfTrue="1">
      <formula>COUNTA($A14)</formula>
    </cfRule>
  </conditionalFormatting>
  <conditionalFormatting sqref="M14">
    <cfRule type="expression" dxfId="163" priority="2094" stopIfTrue="1">
      <formula>COUNTA($A14)</formula>
    </cfRule>
  </conditionalFormatting>
  <conditionalFormatting sqref="M14">
    <cfRule type="expression" dxfId="162" priority="2093" stopIfTrue="1">
      <formula>COUNTA($A14)</formula>
    </cfRule>
  </conditionalFormatting>
  <conditionalFormatting sqref="M14">
    <cfRule type="expression" dxfId="161" priority="2092" stopIfTrue="1">
      <formula>COUNTA($A14)</formula>
    </cfRule>
  </conditionalFormatting>
  <conditionalFormatting sqref="M14">
    <cfRule type="expression" dxfId="160" priority="2091" stopIfTrue="1">
      <formula>COUNTA($A14)</formula>
    </cfRule>
  </conditionalFormatting>
  <conditionalFormatting sqref="M14">
    <cfRule type="expression" dxfId="159" priority="2090" stopIfTrue="1">
      <formula>COUNTA($A14)</formula>
    </cfRule>
  </conditionalFormatting>
  <conditionalFormatting sqref="M14">
    <cfRule type="expression" dxfId="158" priority="2089" stopIfTrue="1">
      <formula>COUNTA($A14)</formula>
    </cfRule>
  </conditionalFormatting>
  <conditionalFormatting sqref="M14">
    <cfRule type="expression" dxfId="157" priority="2088" stopIfTrue="1">
      <formula>COUNTA($A14)</formula>
    </cfRule>
  </conditionalFormatting>
  <conditionalFormatting sqref="M14">
    <cfRule type="expression" dxfId="156" priority="2087" stopIfTrue="1">
      <formula>COUNTA($A14)</formula>
    </cfRule>
  </conditionalFormatting>
  <conditionalFormatting sqref="M14">
    <cfRule type="expression" dxfId="155" priority="2086" stopIfTrue="1">
      <formula>COUNTA($A14)</formula>
    </cfRule>
  </conditionalFormatting>
  <conditionalFormatting sqref="M14">
    <cfRule type="expression" dxfId="154" priority="2085" stopIfTrue="1">
      <formula>COUNTA($A14)</formula>
    </cfRule>
  </conditionalFormatting>
  <conditionalFormatting sqref="M14">
    <cfRule type="expression" dxfId="153" priority="2084" stopIfTrue="1">
      <formula>COUNTA($A14)</formula>
    </cfRule>
  </conditionalFormatting>
  <conditionalFormatting sqref="M14">
    <cfRule type="expression" dxfId="152" priority="2083" stopIfTrue="1">
      <formula>COUNTA($A14)</formula>
    </cfRule>
  </conditionalFormatting>
  <conditionalFormatting sqref="M14">
    <cfRule type="expression" dxfId="151" priority="2082" stopIfTrue="1">
      <formula>COUNTA($A14)</formula>
    </cfRule>
  </conditionalFormatting>
  <conditionalFormatting sqref="M14">
    <cfRule type="expression" dxfId="150" priority="2081" stopIfTrue="1">
      <formula>COUNTA($A14)</formula>
    </cfRule>
  </conditionalFormatting>
  <conditionalFormatting sqref="M14">
    <cfRule type="expression" dxfId="149" priority="2080" stopIfTrue="1">
      <formula>COUNTA($A14)</formula>
    </cfRule>
  </conditionalFormatting>
  <conditionalFormatting sqref="M14">
    <cfRule type="expression" dxfId="148" priority="2079" stopIfTrue="1">
      <formula>COUNTA($A14)</formula>
    </cfRule>
  </conditionalFormatting>
  <conditionalFormatting sqref="M14">
    <cfRule type="expression" dxfId="147" priority="2078" stopIfTrue="1">
      <formula>COUNTA($A14)</formula>
    </cfRule>
  </conditionalFormatting>
  <conditionalFormatting sqref="M14">
    <cfRule type="expression" dxfId="146" priority="2077" stopIfTrue="1">
      <formula>COUNTA($A14)</formula>
    </cfRule>
  </conditionalFormatting>
  <conditionalFormatting sqref="M14">
    <cfRule type="expression" dxfId="145" priority="2076" stopIfTrue="1">
      <formula>COUNTA($A14)</formula>
    </cfRule>
  </conditionalFormatting>
  <conditionalFormatting sqref="M14">
    <cfRule type="expression" dxfId="144" priority="2075" stopIfTrue="1">
      <formula>COUNTA($A14)</formula>
    </cfRule>
  </conditionalFormatting>
  <conditionalFormatting sqref="M14">
    <cfRule type="expression" dxfId="143" priority="2074" stopIfTrue="1">
      <formula>COUNTA($A14)</formula>
    </cfRule>
  </conditionalFormatting>
  <conditionalFormatting sqref="M14">
    <cfRule type="expression" dxfId="142" priority="2073" stopIfTrue="1">
      <formula>COUNTA($A14)</formula>
    </cfRule>
  </conditionalFormatting>
  <conditionalFormatting sqref="M14">
    <cfRule type="expression" dxfId="141" priority="2072" stopIfTrue="1">
      <formula>COUNTA($A14)</formula>
    </cfRule>
  </conditionalFormatting>
  <conditionalFormatting sqref="M14">
    <cfRule type="expression" dxfId="140" priority="2071" stopIfTrue="1">
      <formula>COUNTA($A14)</formula>
    </cfRule>
  </conditionalFormatting>
  <conditionalFormatting sqref="M14">
    <cfRule type="expression" dxfId="139" priority="2070" stopIfTrue="1">
      <formula>COUNTA($A14)</formula>
    </cfRule>
  </conditionalFormatting>
  <conditionalFormatting sqref="M14">
    <cfRule type="expression" dxfId="138" priority="2069" stopIfTrue="1">
      <formula>COUNTA($A14)</formula>
    </cfRule>
  </conditionalFormatting>
  <conditionalFormatting sqref="M14">
    <cfRule type="expression" dxfId="137" priority="2068" stopIfTrue="1">
      <formula>COUNTA($A14)</formula>
    </cfRule>
  </conditionalFormatting>
  <conditionalFormatting sqref="M14">
    <cfRule type="expression" dxfId="136" priority="2067" stopIfTrue="1">
      <formula>COUNTA($A14)</formula>
    </cfRule>
  </conditionalFormatting>
  <conditionalFormatting sqref="M14">
    <cfRule type="expression" dxfId="135" priority="2066" stopIfTrue="1">
      <formula>COUNTA($A14)</formula>
    </cfRule>
  </conditionalFormatting>
  <conditionalFormatting sqref="M14">
    <cfRule type="expression" dxfId="134" priority="2065" stopIfTrue="1">
      <formula>COUNTA($A14)</formula>
    </cfRule>
  </conditionalFormatting>
  <conditionalFormatting sqref="M14">
    <cfRule type="expression" dxfId="133" priority="2064" stopIfTrue="1">
      <formula>COUNTA($A14)</formula>
    </cfRule>
  </conditionalFormatting>
  <conditionalFormatting sqref="M14">
    <cfRule type="expression" dxfId="132" priority="2063" stopIfTrue="1">
      <formula>COUNTA($A14)</formula>
    </cfRule>
  </conditionalFormatting>
  <conditionalFormatting sqref="M14">
    <cfRule type="expression" dxfId="131" priority="2062" stopIfTrue="1">
      <formula>COUNTA($A14)</formula>
    </cfRule>
  </conditionalFormatting>
  <conditionalFormatting sqref="M14">
    <cfRule type="expression" dxfId="130" priority="2061" stopIfTrue="1">
      <formula>COUNTA($A14)</formula>
    </cfRule>
  </conditionalFormatting>
  <conditionalFormatting sqref="M14">
    <cfRule type="expression" dxfId="129" priority="2060" stopIfTrue="1">
      <formula>COUNTA($A14)</formula>
    </cfRule>
  </conditionalFormatting>
  <conditionalFormatting sqref="M14">
    <cfRule type="expression" dxfId="128" priority="2059" stopIfTrue="1">
      <formula>COUNTA($A14)</formula>
    </cfRule>
  </conditionalFormatting>
  <conditionalFormatting sqref="M14">
    <cfRule type="expression" dxfId="127" priority="2058" stopIfTrue="1">
      <formula>COUNTA($A14)</formula>
    </cfRule>
  </conditionalFormatting>
  <conditionalFormatting sqref="M14">
    <cfRule type="expression" dxfId="126" priority="2057" stopIfTrue="1">
      <formula>COUNTA($A14)</formula>
    </cfRule>
  </conditionalFormatting>
  <conditionalFormatting sqref="M14">
    <cfRule type="expression" dxfId="125" priority="2056" stopIfTrue="1">
      <formula>COUNTA($A14)</formula>
    </cfRule>
  </conditionalFormatting>
  <conditionalFormatting sqref="M14">
    <cfRule type="expression" dxfId="124" priority="2055" stopIfTrue="1">
      <formula>COUNTA($A14)</formula>
    </cfRule>
  </conditionalFormatting>
  <conditionalFormatting sqref="M14">
    <cfRule type="expression" dxfId="123" priority="2054" stopIfTrue="1">
      <formula>COUNTA($A14)</formula>
    </cfRule>
  </conditionalFormatting>
  <conditionalFormatting sqref="M14">
    <cfRule type="expression" dxfId="122" priority="2053" stopIfTrue="1">
      <formula>COUNTA($A14)</formula>
    </cfRule>
  </conditionalFormatting>
  <conditionalFormatting sqref="M14">
    <cfRule type="expression" dxfId="121" priority="2052" stopIfTrue="1">
      <formula>COUNTA($A14)</formula>
    </cfRule>
  </conditionalFormatting>
  <conditionalFormatting sqref="M14">
    <cfRule type="expression" dxfId="120" priority="2051" stopIfTrue="1">
      <formula>COUNTA($A14)</formula>
    </cfRule>
  </conditionalFormatting>
  <conditionalFormatting sqref="M14">
    <cfRule type="expression" dxfId="119" priority="2050" stopIfTrue="1">
      <formula>COUNTA($A14)</formula>
    </cfRule>
  </conditionalFormatting>
  <conditionalFormatting sqref="M14">
    <cfRule type="expression" dxfId="118" priority="2049" stopIfTrue="1">
      <formula>COUNTA($A14)</formula>
    </cfRule>
  </conditionalFormatting>
  <conditionalFormatting sqref="M14">
    <cfRule type="expression" dxfId="117" priority="2048" stopIfTrue="1">
      <formula>COUNTA($A14)</formula>
    </cfRule>
  </conditionalFormatting>
  <conditionalFormatting sqref="M14">
    <cfRule type="expression" dxfId="116" priority="2047" stopIfTrue="1">
      <formula>COUNTA($A14)</formula>
    </cfRule>
  </conditionalFormatting>
  <conditionalFormatting sqref="M14">
    <cfRule type="expression" dxfId="115" priority="2046" stopIfTrue="1">
      <formula>COUNTA($A14)</formula>
    </cfRule>
  </conditionalFormatting>
  <conditionalFormatting sqref="M14">
    <cfRule type="expression" dxfId="114" priority="2045" stopIfTrue="1">
      <formula>COUNTA($A14)</formula>
    </cfRule>
  </conditionalFormatting>
  <conditionalFormatting sqref="M14">
    <cfRule type="expression" dxfId="113" priority="2044" stopIfTrue="1">
      <formula>COUNTA($A14)</formula>
    </cfRule>
  </conditionalFormatting>
  <conditionalFormatting sqref="M14">
    <cfRule type="expression" dxfId="112" priority="2043" stopIfTrue="1">
      <formula>COUNTA($A14)</formula>
    </cfRule>
  </conditionalFormatting>
  <conditionalFormatting sqref="M14">
    <cfRule type="expression" dxfId="111" priority="2042" stopIfTrue="1">
      <formula>COUNTA($A14)</formula>
    </cfRule>
  </conditionalFormatting>
  <conditionalFormatting sqref="M14">
    <cfRule type="expression" dxfId="110" priority="2041" stopIfTrue="1">
      <formula>COUNTA($A14)</formula>
    </cfRule>
  </conditionalFormatting>
  <conditionalFormatting sqref="M14">
    <cfRule type="expression" dxfId="109" priority="2040" stopIfTrue="1">
      <formula>COUNTA($A14)</formula>
    </cfRule>
  </conditionalFormatting>
  <conditionalFormatting sqref="M14">
    <cfRule type="expression" dxfId="108" priority="2039" stopIfTrue="1">
      <formula>COUNTA($A14)</formula>
    </cfRule>
  </conditionalFormatting>
  <conditionalFormatting sqref="M14">
    <cfRule type="expression" dxfId="107" priority="2038" stopIfTrue="1">
      <formula>COUNTA($A14)</formula>
    </cfRule>
  </conditionalFormatting>
  <conditionalFormatting sqref="M14">
    <cfRule type="expression" dxfId="106" priority="2037" stopIfTrue="1">
      <formula>COUNTA($A14)</formula>
    </cfRule>
  </conditionalFormatting>
  <conditionalFormatting sqref="M14">
    <cfRule type="expression" dxfId="105" priority="2036" stopIfTrue="1">
      <formula>COUNTA($A14)</formula>
    </cfRule>
  </conditionalFormatting>
  <conditionalFormatting sqref="U12">
    <cfRule type="expression" dxfId="104" priority="1479" stopIfTrue="1">
      <formula>COUNTA($A12)</formula>
    </cfRule>
  </conditionalFormatting>
  <conditionalFormatting sqref="U29:U30 U32:U34">
    <cfRule type="expression" dxfId="103" priority="1477" stopIfTrue="1">
      <formula>COUNTA($A29)</formula>
    </cfRule>
  </conditionalFormatting>
  <conditionalFormatting sqref="U19">
    <cfRule type="expression" dxfId="102" priority="1476" stopIfTrue="1">
      <formula>COUNTA($A19)</formula>
    </cfRule>
  </conditionalFormatting>
  <conditionalFormatting sqref="U23">
    <cfRule type="expression" dxfId="101" priority="1475" stopIfTrue="1">
      <formula>COUNTA($A23)</formula>
    </cfRule>
  </conditionalFormatting>
  <conditionalFormatting sqref="U31">
    <cfRule type="expression" dxfId="100" priority="1470" stopIfTrue="1">
      <formula>COUNTA($A31)</formula>
    </cfRule>
  </conditionalFormatting>
  <conditionalFormatting sqref="U27">
    <cfRule type="expression" dxfId="99" priority="1466" stopIfTrue="1">
      <formula>COUNTA($A27)</formula>
    </cfRule>
  </conditionalFormatting>
  <conditionalFormatting sqref="C23:D23">
    <cfRule type="expression" dxfId="98" priority="1305" stopIfTrue="1">
      <formula>COUNTA($A23)</formula>
    </cfRule>
  </conditionalFormatting>
  <conditionalFormatting sqref="C23:D23">
    <cfRule type="expression" dxfId="97" priority="1302" stopIfTrue="1">
      <formula>COUNTA($A23)</formula>
    </cfRule>
  </conditionalFormatting>
  <conditionalFormatting sqref="B21:D21 B22:B25">
    <cfRule type="expression" dxfId="96" priority="1301" stopIfTrue="1">
      <formula>COUNTA($A21)</formula>
    </cfRule>
  </conditionalFormatting>
  <conditionalFormatting sqref="C23:D23">
    <cfRule type="expression" dxfId="95" priority="1298" stopIfTrue="1">
      <formula>COUNTA($A23)</formula>
    </cfRule>
  </conditionalFormatting>
  <conditionalFormatting sqref="B21:D21 B22:B25">
    <cfRule type="expression" dxfId="94" priority="1297" stopIfTrue="1">
      <formula>COUNTA($A21)</formula>
    </cfRule>
  </conditionalFormatting>
  <conditionalFormatting sqref="J12">
    <cfRule type="expression" dxfId="93" priority="1238" stopIfTrue="1">
      <formula>COUNTA($A12)</formula>
    </cfRule>
  </conditionalFormatting>
  <conditionalFormatting sqref="J12">
    <cfRule type="expression" dxfId="91" priority="1235" stopIfTrue="1">
      <formula>COUNTA($A12)</formula>
    </cfRule>
  </conditionalFormatting>
  <conditionalFormatting sqref="J35 J24 J28:J33 J22 M18:O18 A18 C18:D18 J18:K18">
    <cfRule type="expression" dxfId="89" priority="1180" stopIfTrue="1">
      <formula>COUNTA($A18)</formula>
    </cfRule>
  </conditionalFormatting>
  <conditionalFormatting sqref="J23">
    <cfRule type="expression" dxfId="87" priority="1220" stopIfTrue="1">
      <formula>COUNTA($A23)</formula>
    </cfRule>
  </conditionalFormatting>
  <conditionalFormatting sqref="J23">
    <cfRule type="expression" dxfId="85" priority="1224" stopIfTrue="1">
      <formula>COUNTA($A23)</formula>
    </cfRule>
  </conditionalFormatting>
  <conditionalFormatting sqref="J23">
    <cfRule type="expression" dxfId="84" priority="1228" stopIfTrue="1">
      <formula>COUNTA($A23)</formula>
    </cfRule>
  </conditionalFormatting>
  <conditionalFormatting sqref="J31">
    <cfRule type="expression" dxfId="83" priority="1166" stopIfTrue="1">
      <formula>COUNTA($A31)</formula>
    </cfRule>
  </conditionalFormatting>
  <conditionalFormatting sqref="J29:J30 J32:J33">
    <cfRule type="expression" dxfId="82" priority="1168" stopIfTrue="1">
      <formula>COUNTA($A29)</formula>
    </cfRule>
  </conditionalFormatting>
  <conditionalFormatting sqref="J32">
    <cfRule type="expression" dxfId="81" priority="1169" stopIfTrue="1">
      <formula>COUNTA($A32)</formula>
    </cfRule>
  </conditionalFormatting>
  <conditionalFormatting sqref="J30">
    <cfRule type="expression" dxfId="80" priority="1171" stopIfTrue="1">
      <formula>COUNTA($A30)</formula>
    </cfRule>
  </conditionalFormatting>
  <conditionalFormatting sqref="J31">
    <cfRule type="expression" dxfId="79" priority="1173" stopIfTrue="1">
      <formula>COUNTA($A31)</formula>
    </cfRule>
  </conditionalFormatting>
  <conditionalFormatting sqref="J32:J33">
    <cfRule type="expression" dxfId="78" priority="1174" stopIfTrue="1">
      <formula>COUNTA($A32)</formula>
    </cfRule>
  </conditionalFormatting>
  <conditionalFormatting sqref="J28:J29">
    <cfRule type="expression" dxfId="77" priority="1175" stopIfTrue="1">
      <formula>COUNTA($A28)</formula>
    </cfRule>
  </conditionalFormatting>
  <conditionalFormatting sqref="G24">
    <cfRule type="expression" dxfId="76" priority="1154" stopIfTrue="1">
      <formula>COUNTA($A24)</formula>
    </cfRule>
  </conditionalFormatting>
  <conditionalFormatting sqref="U20:U21">
    <cfRule type="expression" dxfId="75" priority="2520" stopIfTrue="1">
      <formula>COUNTA(#REF!)</formula>
    </cfRule>
  </conditionalFormatting>
  <conditionalFormatting sqref="U19">
    <cfRule type="expression" dxfId="74" priority="2539" stopIfTrue="1">
      <formula>COUNTA(#REF!)</formula>
    </cfRule>
  </conditionalFormatting>
  <conditionalFormatting sqref="H18">
    <cfRule type="expression" dxfId="73" priority="472" stopIfTrue="1">
      <formula>COUNTA($A18)</formula>
    </cfRule>
  </conditionalFormatting>
  <conditionalFormatting sqref="F18">
    <cfRule type="expression" dxfId="72" priority="471" stopIfTrue="1">
      <formula>COUNTA($A18)</formula>
    </cfRule>
  </conditionalFormatting>
  <conditionalFormatting sqref="U26:U27">
    <cfRule type="expression" dxfId="71" priority="2604" stopIfTrue="1">
      <formula>COUNTA(#REF!)</formula>
    </cfRule>
  </conditionalFormatting>
  <conditionalFormatting sqref="A25 G25:H25 C25:D25">
    <cfRule type="expression" dxfId="70" priority="468" stopIfTrue="1">
      <formula>COUNTA($A25)</formula>
    </cfRule>
  </conditionalFormatting>
  <conditionalFormatting sqref="H25">
    <cfRule type="expression" dxfId="69" priority="466" stopIfTrue="1">
      <formula>COUNTA($A25)</formula>
    </cfRule>
  </conditionalFormatting>
  <conditionalFormatting sqref="A25 C25:D25 H25">
    <cfRule type="expression" dxfId="68" priority="464" stopIfTrue="1">
      <formula>COUNTA($A25)</formula>
    </cfRule>
  </conditionalFormatting>
  <conditionalFormatting sqref="G25">
    <cfRule type="expression" dxfId="67" priority="461" stopIfTrue="1">
      <formula>COUNTA($A32)</formula>
    </cfRule>
  </conditionalFormatting>
  <conditionalFormatting sqref="G24">
    <cfRule type="expression" dxfId="66" priority="2655" stopIfTrue="1">
      <formula>COUNTA($A26)</formula>
    </cfRule>
  </conditionalFormatting>
  <conditionalFormatting sqref="G23">
    <cfRule type="expression" dxfId="65" priority="448" stopIfTrue="1">
      <formula>COUNTA($A23)</formula>
    </cfRule>
  </conditionalFormatting>
  <conditionalFormatting sqref="G23">
    <cfRule type="expression" dxfId="64" priority="447" stopIfTrue="1">
      <formula>COUNTA($A30)</formula>
    </cfRule>
  </conditionalFormatting>
  <conditionalFormatting sqref="G22">
    <cfRule type="expression" dxfId="63" priority="443" stopIfTrue="1">
      <formula>COUNTA($A28)</formula>
    </cfRule>
  </conditionalFormatting>
  <conditionalFormatting sqref="G29">
    <cfRule type="expression" dxfId="62" priority="440" stopIfTrue="1">
      <formula>COUNTA($A29)</formula>
    </cfRule>
  </conditionalFormatting>
  <conditionalFormatting sqref="G29">
    <cfRule type="expression" dxfId="61" priority="439" stopIfTrue="1">
      <formula>COUNTA($A38)</formula>
    </cfRule>
  </conditionalFormatting>
  <conditionalFormatting sqref="G30">
    <cfRule type="expression" dxfId="60" priority="438" stopIfTrue="1">
      <formula>COUNTA($A30)</formula>
    </cfRule>
  </conditionalFormatting>
  <conditionalFormatting sqref="G30">
    <cfRule type="expression" dxfId="59" priority="437" stopIfTrue="1">
      <formula>COUNTA($A39)</formula>
    </cfRule>
  </conditionalFormatting>
  <conditionalFormatting sqref="G31">
    <cfRule type="expression" dxfId="58" priority="436" stopIfTrue="1">
      <formula>COUNTA($A31)</formula>
    </cfRule>
  </conditionalFormatting>
  <conditionalFormatting sqref="G31">
    <cfRule type="expression" dxfId="57" priority="435" stopIfTrue="1">
      <formula>COUNTA($A40)</formula>
    </cfRule>
  </conditionalFormatting>
  <conditionalFormatting sqref="G32">
    <cfRule type="expression" dxfId="56" priority="434" stopIfTrue="1">
      <formula>COUNTA($A32)</formula>
    </cfRule>
  </conditionalFormatting>
  <conditionalFormatting sqref="G32">
    <cfRule type="expression" dxfId="55" priority="433" stopIfTrue="1">
      <formula>COUNTA($A41)</formula>
    </cfRule>
  </conditionalFormatting>
  <conditionalFormatting sqref="G33">
    <cfRule type="expression" dxfId="54" priority="432" stopIfTrue="1">
      <formula>COUNTA($A33)</formula>
    </cfRule>
  </conditionalFormatting>
  <conditionalFormatting sqref="G34">
    <cfRule type="expression" dxfId="53" priority="430" stopIfTrue="1">
      <formula>COUNTA($A34)</formula>
    </cfRule>
  </conditionalFormatting>
  <conditionalFormatting sqref="M15:R15 A15 C15:E15 J15:K15">
    <cfRule type="expression" dxfId="52" priority="427" stopIfTrue="1">
      <formula>COUNTA($A15)</formula>
    </cfRule>
  </conditionalFormatting>
  <conditionalFormatting sqref="A15 C15:D15">
    <cfRule type="expression" dxfId="51" priority="426" stopIfTrue="1">
      <formula>COUNTA($A15)</formula>
    </cfRule>
  </conditionalFormatting>
  <conditionalFormatting sqref="R15">
    <cfRule type="expression" dxfId="50" priority="425" stopIfTrue="1">
      <formula>COUNTA($A15)</formula>
    </cfRule>
  </conditionalFormatting>
  <conditionalFormatting sqref="R15">
    <cfRule type="expression" dxfId="49" priority="424" stopIfTrue="1">
      <formula>COUNTA($A15)</formula>
    </cfRule>
  </conditionalFormatting>
  <conditionalFormatting sqref="A15 C15:D15">
    <cfRule type="expression" dxfId="48" priority="423" stopIfTrue="1">
      <formula>COUNTA($A15)</formula>
    </cfRule>
  </conditionalFormatting>
  <conditionalFormatting sqref="M16:R16 U16 A16 C16:F16 J16:K16">
    <cfRule type="expression" dxfId="43" priority="417" stopIfTrue="1">
      <formula>COUNTA($A16)</formula>
    </cfRule>
  </conditionalFormatting>
  <conditionalFormatting sqref="U16">
    <cfRule type="expression" dxfId="42" priority="418" stopIfTrue="1">
      <formula>COUNTA(#REF!)</formula>
    </cfRule>
  </conditionalFormatting>
  <conditionalFormatting sqref="U30">
    <cfRule type="expression" dxfId="41" priority="2676" stopIfTrue="1">
      <formula>COUNTA(#REF!)</formula>
    </cfRule>
  </conditionalFormatting>
  <conditionalFormatting sqref="U24">
    <cfRule type="expression" dxfId="40" priority="2678" stopIfTrue="1">
      <formula>COUNTA($A22)</formula>
    </cfRule>
  </conditionalFormatting>
  <conditionalFormatting sqref="G21">
    <cfRule type="expression" dxfId="39" priority="2680" stopIfTrue="1">
      <formula>COUNTA($A24)</formula>
    </cfRule>
  </conditionalFormatting>
  <conditionalFormatting sqref="X28:X29">
    <cfRule type="expression" dxfId="38" priority="35" stopIfTrue="1">
      <formula>COUNTA($A28)</formula>
    </cfRule>
  </conditionalFormatting>
  <conditionalFormatting sqref="X29">
    <cfRule type="expression" dxfId="37" priority="33" stopIfTrue="1">
      <formula>COUNTA($A29)</formula>
    </cfRule>
  </conditionalFormatting>
  <conditionalFormatting sqref="X28:X29">
    <cfRule type="expression" dxfId="36" priority="34" stopIfTrue="1">
      <formula>COUNTA($A28)</formula>
    </cfRule>
  </conditionalFormatting>
  <conditionalFormatting sqref="H13">
    <cfRule type="expression" dxfId="35" priority="15" stopIfTrue="1">
      <formula>COUNTA($A13)</formula>
    </cfRule>
  </conditionalFormatting>
  <conditionalFormatting sqref="F13">
    <cfRule type="expression" dxfId="34" priority="14" stopIfTrue="1">
      <formula>COUNTA($A13)</formula>
    </cfRule>
  </conditionalFormatting>
  <conditionalFormatting sqref="U13 K13 M13:R13">
    <cfRule type="expression" dxfId="33" priority="26" stopIfTrue="1">
      <formula>COUNTA($A13)</formula>
    </cfRule>
  </conditionalFormatting>
  <conditionalFormatting sqref="A13 C13:D13 P13">
    <cfRule type="expression" dxfId="32" priority="25" stopIfTrue="1">
      <formula>COUNTA($A13)</formula>
    </cfRule>
  </conditionalFormatting>
  <conditionalFormatting sqref="M13:O13">
    <cfRule type="expression" dxfId="31" priority="24" stopIfTrue="1">
      <formula>COUNTA($A13)</formula>
    </cfRule>
  </conditionalFormatting>
  <conditionalFormatting sqref="P13">
    <cfRule type="expression" dxfId="30" priority="23" stopIfTrue="1">
      <formula>COUNTA($A13)</formula>
    </cfRule>
  </conditionalFormatting>
  <conditionalFormatting sqref="M13:O13">
    <cfRule type="expression" dxfId="29" priority="22" stopIfTrue="1">
      <formula>COUNTA($A13)</formula>
    </cfRule>
  </conditionalFormatting>
  <conditionalFormatting sqref="R13">
    <cfRule type="expression" dxfId="28" priority="21" stopIfTrue="1">
      <formula>COUNTA($A13)</formula>
    </cfRule>
  </conditionalFormatting>
  <conditionalFormatting sqref="A13 C13:D13">
    <cfRule type="expression" dxfId="27" priority="20" stopIfTrue="1">
      <formula>COUNTA($A13)</formula>
    </cfRule>
  </conditionalFormatting>
  <conditionalFormatting sqref="J13">
    <cfRule type="expression" dxfId="26" priority="19" stopIfTrue="1">
      <formula>COUNTA($A13)</formula>
    </cfRule>
  </conditionalFormatting>
  <conditionalFormatting sqref="J13">
    <cfRule type="expression" dxfId="25" priority="18" stopIfTrue="1">
      <formula>COUNTA($A13)</formula>
    </cfRule>
  </conditionalFormatting>
  <conditionalFormatting sqref="E13 G13">
    <cfRule type="expression" dxfId="24" priority="17" stopIfTrue="1">
      <formula>COUNTA($A13)</formula>
    </cfRule>
  </conditionalFormatting>
  <conditionalFormatting sqref="U17 N17:R17 A17 K17 C17:H17">
    <cfRule type="expression" dxfId="23" priority="12" stopIfTrue="1">
      <formula>COUNTA($A17)</formula>
    </cfRule>
  </conditionalFormatting>
  <conditionalFormatting sqref="U17">
    <cfRule type="expression" dxfId="22" priority="13" stopIfTrue="1">
      <formula>COUNTA(#REF!)</formula>
    </cfRule>
  </conditionalFormatting>
  <conditionalFormatting sqref="M17">
    <cfRule type="expression" dxfId="21" priority="2686" stopIfTrue="1">
      <formula>COUNTA(#REF!)</formula>
    </cfRule>
  </conditionalFormatting>
  <conditionalFormatting sqref="I13">
    <cfRule type="expression" dxfId="20" priority="10" stopIfTrue="1">
      <formula>COUNTA($A13)</formula>
    </cfRule>
  </conditionalFormatting>
  <conditionalFormatting sqref="I17">
    <cfRule type="expression" dxfId="19" priority="9" stopIfTrue="1">
      <formula>COUNTA($A17)</formula>
    </cfRule>
  </conditionalFormatting>
  <conditionalFormatting sqref="S13">
    <cfRule type="expression" dxfId="18" priority="8" stopIfTrue="1">
      <formula>COUNTA($A13)</formula>
    </cfRule>
  </conditionalFormatting>
  <conditionalFormatting sqref="S15">
    <cfRule type="expression" dxfId="17" priority="7" stopIfTrue="1">
      <formula>COUNTA($A15)</formula>
    </cfRule>
  </conditionalFormatting>
  <conditionalFormatting sqref="S16">
    <cfRule type="expression" dxfId="16" priority="6" stopIfTrue="1">
      <formula>COUNTA($A16)</formula>
    </cfRule>
  </conditionalFormatting>
  <conditionalFormatting sqref="S17">
    <cfRule type="expression" dxfId="15" priority="4" stopIfTrue="1">
      <formula>COUNTA($A17)</formula>
    </cfRule>
  </conditionalFormatting>
  <conditionalFormatting sqref="S18">
    <cfRule type="expression" dxfId="14" priority="3" stopIfTrue="1">
      <formula>COUNTA($A18)</formula>
    </cfRule>
  </conditionalFormatting>
  <conditionalFormatting sqref="U23">
    <cfRule type="expression" dxfId="13" priority="2706" stopIfTrue="1">
      <formula>COUNTA(#REF!)</formula>
    </cfRule>
  </conditionalFormatting>
  <conditionalFormatting sqref="U22">
    <cfRule type="expression" dxfId="12" priority="2708" stopIfTrue="1">
      <formula>COUNTA($A21)</formula>
    </cfRule>
  </conditionalFormatting>
  <conditionalFormatting sqref="G33:G34">
    <cfRule type="expression" dxfId="11" priority="2709" stopIfTrue="1">
      <formula>COUNTA(#REF!)</formula>
    </cfRule>
  </conditionalFormatting>
  <dataValidations count="1">
    <dataValidation allowBlank="1" showInputMessage="1" showErrorMessage="1" promptTitle="Não" prompt="Digite Aqui" sqref="WVP25:WVQ25 WLT25:WLU25 WBX25:WBY25 VSB25:VSC25 VIF25:VIG25 UYJ25:UYK25 UON25:UOO25 UER25:UES25 TUV25:TUW25 TKZ25:TLA25 TBD25:TBE25 SRH25:SRI25 SHL25:SHM25 RXP25:RXQ25 RNT25:RNU25 RDX25:RDY25 QUB25:QUC25 QKF25:QKG25 QAJ25:QAK25 PQN25:PQO25 PGR25:PGS25 OWV25:OWW25 OMZ25:ONA25 ODD25:ODE25 NTH25:NTI25 NJL25:NJM25 MZP25:MZQ25 MPT25:MPU25 MFX25:MFY25 LWB25:LWC25 LMF25:LMG25 LCJ25:LCK25 KSN25:KSO25 KIR25:KIS25 JYV25:JYW25 JOZ25:JPA25 JFD25:JFE25 IVH25:IVI25 ILL25:ILM25 IBP25:IBQ25 HRT25:HRU25 HHX25:HHY25 GYB25:GYC25 GOF25:GOG25 GEJ25:GEK25 FUN25:FUO25 FKR25:FKS25 FAV25:FAW25 EQZ25:ERA25 EHD25:EHE25 DXH25:DXI25 DNL25:DNM25 DDP25:DDQ25 CTT25:CTU25 CJX25:CJY25 CAB25:CAC25 BQF25:BQG25 BGJ25:BGK25 AWN25:AWO25 AMR25:AMS25 ACV25:ACW25 SZ25:TA25 JD25:JE25 H10:I26 H28:H36 I27:I36"/>
  </dataValidations>
  <hyperlinks>
    <hyperlink ref="J21" r:id="rId1" display="https://www.orcafascio.com/banco/sinapi/composicoes/5fbc1092e64d1e1510be34b4?estado_sinapi=SC"/>
    <hyperlink ref="J25" r:id="rId2" display="https://www.orcafascio.com/banco/sinapi/composicoes/5fbc1092e64d1e1510be34f8?estado_sinapi=SC"/>
    <hyperlink ref="J17" r:id="rId3" display="https://www.orcafascio.com/banco/sinapi/composicoes/5fbc108ee64d1e1510be2591?estado_sinapi=SC"/>
    <hyperlink ref="J14" r:id="rId4" display="https://www.orcafascio.com/banco/sinapi/composicoes/5fbc108ee64d1e1510be2594?estado_sinapi=SC"/>
  </hyperlinks>
  <pageMargins left="0.31496062992125984" right="0.27559055118110237" top="0.51181102362204722" bottom="0.78740157480314965" header="0.31496062992125984" footer="0.31496062992125984"/>
  <pageSetup paperSize="9" scale="55" fitToHeight="0"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tabColor rgb="FF00B050"/>
    <pageSetUpPr fitToPage="1"/>
  </sheetPr>
  <dimension ref="A1:P63"/>
  <sheetViews>
    <sheetView showGridLines="0" showZeros="0" view="pageBreakPreview" topLeftCell="A2" zoomScale="115" zoomScaleNormal="85" zoomScaleSheetLayoutView="115" workbookViewId="0">
      <selection activeCell="M6" sqref="M6"/>
    </sheetView>
  </sheetViews>
  <sheetFormatPr defaultColWidth="1.7109375" defaultRowHeight="9.9499999999999993" customHeight="1" x14ac:dyDescent="0.25"/>
  <cols>
    <col min="1" max="1" width="13.42578125" style="13" customWidth="1"/>
    <col min="2" max="2" width="10.140625" style="15" customWidth="1"/>
    <col min="3" max="3" width="48.28515625" style="15" customWidth="1"/>
    <col min="4" max="4" width="5" style="15" customWidth="1"/>
    <col min="5" max="5" width="9.28515625" style="15" customWidth="1"/>
    <col min="6" max="6" width="12.140625" style="13" customWidth="1"/>
    <col min="7" max="7" width="12.140625" style="13" hidden="1" customWidth="1"/>
    <col min="8" max="8" width="11" style="13" hidden="1" customWidth="1"/>
    <col min="9" max="9" width="0.28515625" style="13" customWidth="1"/>
    <col min="10" max="13" width="12.140625" style="13" customWidth="1"/>
    <col min="14" max="14" width="7" style="13" customWidth="1"/>
    <col min="15" max="16" width="6.140625" style="14" customWidth="1"/>
    <col min="17" max="17" width="6.140625" style="13" customWidth="1"/>
    <col min="18" max="16384" width="1.7109375" style="13"/>
  </cols>
  <sheetData>
    <row r="1" spans="1:16" s="103" customFormat="1" ht="12" customHeight="1" x14ac:dyDescent="0.15">
      <c r="A1" s="128"/>
      <c r="B1" s="114"/>
      <c r="C1" s="112" t="s">
        <v>56</v>
      </c>
      <c r="D1" s="112"/>
      <c r="E1" s="112"/>
      <c r="F1" s="112" t="s">
        <v>55</v>
      </c>
      <c r="G1" s="112"/>
      <c r="H1" s="111"/>
      <c r="I1" s="110"/>
      <c r="J1" s="109"/>
      <c r="L1" s="127"/>
      <c r="O1" s="104"/>
      <c r="P1" s="104"/>
    </row>
    <row r="2" spans="1:16" ht="12" customHeight="1" x14ac:dyDescent="0.2">
      <c r="A2" s="120"/>
      <c r="B2" s="32"/>
      <c r="C2" s="102" t="s">
        <v>54</v>
      </c>
      <c r="D2" s="101"/>
      <c r="E2" s="100"/>
      <c r="F2" s="102"/>
      <c r="G2" s="101"/>
      <c r="H2" s="101"/>
      <c r="I2" s="101"/>
      <c r="J2" s="100"/>
      <c r="K2" s="117" t="s">
        <v>46</v>
      </c>
      <c r="L2" s="126"/>
    </row>
    <row r="3" spans="1:16" s="103" customFormat="1" ht="14.1" customHeight="1" x14ac:dyDescent="0.15">
      <c r="A3" s="125" t="s">
        <v>53</v>
      </c>
      <c r="B3" s="114"/>
      <c r="C3" s="113" t="s">
        <v>52</v>
      </c>
      <c r="D3" s="113"/>
      <c r="E3" s="113"/>
      <c r="F3" s="124"/>
      <c r="G3" s="124"/>
      <c r="H3" s="111"/>
      <c r="I3" s="110"/>
      <c r="J3" s="109"/>
      <c r="K3" s="108"/>
      <c r="L3" s="123" t="s">
        <v>51</v>
      </c>
      <c r="M3" s="122" t="s">
        <v>39</v>
      </c>
      <c r="N3" s="121"/>
      <c r="O3" s="104"/>
      <c r="P3" s="104"/>
    </row>
    <row r="4" spans="1:16" ht="12" customHeight="1" x14ac:dyDescent="0.2">
      <c r="A4" s="120"/>
      <c r="B4" s="32"/>
      <c r="C4" s="102" t="s">
        <v>274</v>
      </c>
      <c r="D4" s="101"/>
      <c r="E4" s="101"/>
      <c r="F4" s="101"/>
      <c r="G4" s="101"/>
      <c r="H4" s="119"/>
      <c r="I4" s="119"/>
      <c r="J4" s="118"/>
      <c r="K4" s="117" t="s">
        <v>46</v>
      </c>
      <c r="L4" s="116">
        <f>$M$4+$M$6</f>
        <v>0</v>
      </c>
      <c r="M4" s="363">
        <v>0</v>
      </c>
    </row>
    <row r="5" spans="1:16" s="103" customFormat="1" ht="14.1" customHeight="1" x14ac:dyDescent="0.15">
      <c r="A5" s="115"/>
      <c r="B5" s="114"/>
      <c r="C5" s="113" t="s">
        <v>50</v>
      </c>
      <c r="D5" s="113"/>
      <c r="E5" s="113"/>
      <c r="F5" s="112" t="s">
        <v>49</v>
      </c>
      <c r="G5" s="112"/>
      <c r="H5" s="111"/>
      <c r="I5" s="110"/>
      <c r="J5" s="109"/>
      <c r="K5" s="108"/>
      <c r="L5" s="107" t="s">
        <v>48</v>
      </c>
      <c r="M5" s="106" t="s">
        <v>47</v>
      </c>
      <c r="N5" s="105"/>
      <c r="O5" s="104"/>
      <c r="P5" s="104"/>
    </row>
    <row r="6" spans="1:16" ht="12" customHeight="1" x14ac:dyDescent="0.2">
      <c r="A6" s="93"/>
      <c r="B6" s="32"/>
      <c r="C6" s="102" t="s">
        <v>275</v>
      </c>
      <c r="D6" s="101"/>
      <c r="E6" s="100"/>
      <c r="F6" s="102"/>
      <c r="G6" s="101"/>
      <c r="H6" s="101"/>
      <c r="I6" s="101"/>
      <c r="J6" s="100"/>
      <c r="K6" s="99" t="s">
        <v>46</v>
      </c>
      <c r="L6" s="98">
        <f>CPAuxiliar</f>
        <v>1177825.69</v>
      </c>
      <c r="M6" s="363">
        <v>0</v>
      </c>
    </row>
    <row r="7" spans="1:16" ht="6" customHeight="1" x14ac:dyDescent="0.25">
      <c r="A7" s="93"/>
    </row>
    <row r="8" spans="1:16" s="40" customFormat="1" ht="12" customHeight="1" x14ac:dyDescent="0.25">
      <c r="A8" s="96"/>
      <c r="B8" s="96"/>
      <c r="C8" s="97" t="s">
        <v>45</v>
      </c>
      <c r="D8" s="96" t="s">
        <v>44</v>
      </c>
      <c r="E8" s="96"/>
      <c r="F8" s="96"/>
      <c r="G8" s="96"/>
      <c r="H8" s="96"/>
      <c r="I8" s="96"/>
      <c r="J8" s="96"/>
      <c r="K8" s="96"/>
      <c r="L8" s="96"/>
      <c r="M8" s="96"/>
      <c r="N8" s="96"/>
      <c r="O8" s="95"/>
      <c r="P8" s="95"/>
    </row>
    <row r="9" spans="1:16" ht="6" customHeight="1" x14ac:dyDescent="0.25">
      <c r="B9" s="94"/>
      <c r="C9" s="93"/>
      <c r="D9" s="92"/>
      <c r="E9" s="91"/>
      <c r="F9" s="90"/>
      <c r="G9" s="90"/>
      <c r="H9" s="89"/>
      <c r="I9" s="89"/>
      <c r="J9" s="88"/>
      <c r="K9" s="87"/>
      <c r="L9" s="87"/>
      <c r="M9" s="87"/>
      <c r="N9" s="86"/>
    </row>
    <row r="10" spans="1:16" s="15" customFormat="1" ht="12" customHeight="1" x14ac:dyDescent="0.25">
      <c r="A10" s="85"/>
      <c r="B10" s="82"/>
      <c r="C10" s="84" t="s">
        <v>43</v>
      </c>
      <c r="D10" s="82"/>
      <c r="E10" s="83"/>
      <c r="F10" s="82"/>
      <c r="G10" s="82"/>
      <c r="H10" s="81"/>
      <c r="I10" s="81"/>
      <c r="J10" s="81"/>
      <c r="K10" s="81"/>
      <c r="L10" s="81"/>
      <c r="M10" s="81"/>
      <c r="N10" s="80"/>
      <c r="O10" s="79"/>
      <c r="P10" s="79"/>
    </row>
    <row r="11" spans="1:16" s="70" customFormat="1" ht="12" customHeight="1" x14ac:dyDescent="0.2">
      <c r="A11" s="595" t="s">
        <v>42</v>
      </c>
      <c r="B11" s="597" t="s">
        <v>41</v>
      </c>
      <c r="C11" s="597" t="s">
        <v>40</v>
      </c>
      <c r="D11" s="597" t="s">
        <v>8</v>
      </c>
      <c r="E11" s="603" t="s">
        <v>9</v>
      </c>
      <c r="F11" s="599" t="s">
        <v>39</v>
      </c>
      <c r="G11" s="78"/>
      <c r="H11" s="77" t="s">
        <v>38</v>
      </c>
      <c r="I11" s="77" t="s">
        <v>37</v>
      </c>
      <c r="J11" s="76" t="s">
        <v>36</v>
      </c>
      <c r="K11" s="76"/>
      <c r="L11" s="76"/>
      <c r="M11" s="601" t="s">
        <v>35</v>
      </c>
      <c r="N11" s="592" t="s">
        <v>34</v>
      </c>
      <c r="O11" s="75"/>
      <c r="P11" s="71"/>
    </row>
    <row r="12" spans="1:16" s="70" customFormat="1" ht="12.75" customHeight="1" x14ac:dyDescent="0.2">
      <c r="A12" s="596"/>
      <c r="B12" s="598"/>
      <c r="C12" s="598"/>
      <c r="D12" s="598"/>
      <c r="E12" s="604"/>
      <c r="F12" s="600"/>
      <c r="G12" s="74"/>
      <c r="H12" s="73"/>
      <c r="I12" s="73"/>
      <c r="J12" s="72" t="s">
        <v>33</v>
      </c>
      <c r="K12" s="72" t="s">
        <v>32</v>
      </c>
      <c r="L12" s="72" t="s">
        <v>31</v>
      </c>
      <c r="M12" s="602"/>
      <c r="N12" s="593"/>
      <c r="O12" s="71"/>
      <c r="P12" s="71"/>
    </row>
    <row r="13" spans="1:16" ht="11.25" x14ac:dyDescent="0.2">
      <c r="A13" s="64"/>
      <c r="B13" s="65"/>
      <c r="C13" s="64" t="s">
        <v>276</v>
      </c>
      <c r="D13" s="63"/>
      <c r="E13" s="62"/>
      <c r="F13" s="69">
        <f t="shared" ref="F13:F52" si="0">RepasseQCI</f>
        <v>0</v>
      </c>
      <c r="G13" s="53" t="b">
        <f t="shared" ref="G13:G52" si="1">IF(OR($J13&lt;&gt;"",$K13&lt;&gt;"",$L13&lt;&gt;""),)</f>
        <v>0</v>
      </c>
      <c r="H13" s="53">
        <f t="shared" ref="H13:H52" si="2">SUM($I13:$J13)</f>
        <v>0</v>
      </c>
      <c r="I13" s="61" t="str">
        <f>CPAutomatica</f>
        <v/>
      </c>
      <c r="J13" s="68"/>
      <c r="K13" s="67"/>
      <c r="L13" s="67"/>
      <c r="M13" s="48"/>
      <c r="N13" s="66">
        <f>Incidencia</f>
        <v>0</v>
      </c>
      <c r="O13" s="38"/>
      <c r="P13" s="38"/>
    </row>
    <row r="14" spans="1:16" ht="9.9499999999999993" customHeight="1" x14ac:dyDescent="0.2">
      <c r="A14" s="64"/>
      <c r="B14" s="65"/>
      <c r="C14" s="64"/>
      <c r="D14" s="63"/>
      <c r="E14" s="62"/>
      <c r="F14" s="53">
        <f t="shared" si="0"/>
        <v>0</v>
      </c>
      <c r="G14" s="53" t="b">
        <f t="shared" si="1"/>
        <v>0</v>
      </c>
      <c r="H14" s="53">
        <f t="shared" si="2"/>
        <v>0</v>
      </c>
      <c r="I14" s="61" t="str">
        <f>CPAutomatica</f>
        <v/>
      </c>
      <c r="J14" s="60"/>
      <c r="K14" s="59"/>
      <c r="L14" s="59"/>
      <c r="M14" s="48"/>
      <c r="N14" s="58">
        <f>Incidencia</f>
        <v>0</v>
      </c>
      <c r="O14" s="38"/>
      <c r="P14" s="38"/>
    </row>
    <row r="15" spans="1:16" ht="9.9499999999999993" customHeight="1" x14ac:dyDescent="0.2">
      <c r="A15" s="64"/>
      <c r="B15" s="65">
        <f>ORÇAMENTO!B11</f>
        <v>1</v>
      </c>
      <c r="C15" s="65" t="str">
        <f>ORÇAMENTO!C11</f>
        <v xml:space="preserve">DRENAGEM PLUVIAL </v>
      </c>
      <c r="D15" s="63"/>
      <c r="E15" s="62"/>
      <c r="F15" s="53">
        <f t="shared" si="0"/>
        <v>25125.21</v>
      </c>
      <c r="G15" s="53">
        <f t="shared" si="1"/>
        <v>0</v>
      </c>
      <c r="H15" s="53">
        <f t="shared" si="2"/>
        <v>0</v>
      </c>
      <c r="I15" s="61" t="str">
        <f>CPAutomatica</f>
        <v/>
      </c>
      <c r="J15" s="60">
        <v>0</v>
      </c>
      <c r="K15" s="59">
        <v>0</v>
      </c>
      <c r="L15" s="59"/>
      <c r="M15" s="48">
        <f>ORÇAMENTO!I11</f>
        <v>25125.21</v>
      </c>
      <c r="N15" s="58">
        <f>Incidencia</f>
        <v>2.1331857687702498</v>
      </c>
      <c r="O15" s="38"/>
      <c r="P15" s="38"/>
    </row>
    <row r="16" spans="1:16" ht="9.9499999999999993" customHeight="1" x14ac:dyDescent="0.2">
      <c r="A16" s="64"/>
      <c r="B16" s="65">
        <f>ORÇAMENTO!B20</f>
        <v>2</v>
      </c>
      <c r="C16" s="65" t="str">
        <f>ORÇAMENTO!C20</f>
        <v>PAVIMENTAÇÂO</v>
      </c>
      <c r="D16" s="63"/>
      <c r="E16" s="62"/>
      <c r="F16" s="53">
        <f t="shared" si="0"/>
        <v>1105805.2</v>
      </c>
      <c r="G16" s="53">
        <f t="shared" si="1"/>
        <v>0</v>
      </c>
      <c r="H16" s="53">
        <f t="shared" si="2"/>
        <v>0</v>
      </c>
      <c r="I16" s="61" t="str">
        <f>CPAutomatica</f>
        <v/>
      </c>
      <c r="J16" s="60">
        <v>0</v>
      </c>
      <c r="K16" s="59"/>
      <c r="L16" s="59"/>
      <c r="M16" s="48">
        <f>ORÇAMENTO!I20</f>
        <v>1105805.2</v>
      </c>
      <c r="N16" s="58">
        <f>Incidencia</f>
        <v>93.885301482938445</v>
      </c>
      <c r="O16" s="38"/>
      <c r="P16" s="38"/>
    </row>
    <row r="17" spans="1:16" ht="9.9499999999999993" customHeight="1" x14ac:dyDescent="0.2">
      <c r="A17" s="64"/>
      <c r="B17" s="65">
        <f>ORÇAMENTO!B27</f>
        <v>3</v>
      </c>
      <c r="C17" s="65" t="str">
        <f>ORÇAMENTO!C27</f>
        <v>SINALIZAÇÃO VIARIA</v>
      </c>
      <c r="D17" s="63"/>
      <c r="E17" s="62"/>
      <c r="F17" s="53">
        <f t="shared" si="0"/>
        <v>46895.28</v>
      </c>
      <c r="G17" s="53">
        <f t="shared" si="1"/>
        <v>0</v>
      </c>
      <c r="H17" s="53">
        <f t="shared" si="2"/>
        <v>0</v>
      </c>
      <c r="I17" s="61" t="str">
        <f>CPAutomatica</f>
        <v/>
      </c>
      <c r="J17" s="60">
        <v>0</v>
      </c>
      <c r="K17" s="59">
        <v>0</v>
      </c>
      <c r="L17" s="59"/>
      <c r="M17" s="48">
        <f>ORÇAMENTO!I27</f>
        <v>46895.28</v>
      </c>
      <c r="N17" s="58">
        <f>Incidencia</f>
        <v>3.9815127482913031</v>
      </c>
      <c r="O17" s="38"/>
      <c r="P17" s="38"/>
    </row>
    <row r="18" spans="1:16" ht="9.9499999999999993" customHeight="1" x14ac:dyDescent="0.2">
      <c r="A18" s="64"/>
      <c r="B18" s="65"/>
      <c r="C18" s="65"/>
      <c r="D18" s="63"/>
      <c r="E18" s="62"/>
      <c r="F18" s="53">
        <f t="shared" si="0"/>
        <v>0</v>
      </c>
      <c r="G18" s="53" t="b">
        <f t="shared" si="1"/>
        <v>0</v>
      </c>
      <c r="H18" s="53">
        <f t="shared" si="2"/>
        <v>0</v>
      </c>
      <c r="I18" s="61" t="str">
        <f>CPAutomatica</f>
        <v/>
      </c>
      <c r="J18" s="60"/>
      <c r="K18" s="59"/>
      <c r="L18" s="59"/>
      <c r="M18" s="48"/>
      <c r="N18" s="58">
        <f>Incidencia</f>
        <v>0</v>
      </c>
      <c r="O18" s="38"/>
      <c r="P18" s="38"/>
    </row>
    <row r="19" spans="1:16" ht="9.75" customHeight="1" x14ac:dyDescent="0.2">
      <c r="A19" s="64"/>
      <c r="B19" s="65"/>
      <c r="C19" s="64"/>
      <c r="D19" s="63"/>
      <c r="E19" s="62"/>
      <c r="F19" s="53">
        <f t="shared" si="0"/>
        <v>0</v>
      </c>
      <c r="G19" s="53" t="b">
        <f t="shared" si="1"/>
        <v>0</v>
      </c>
      <c r="H19" s="53">
        <f t="shared" si="2"/>
        <v>0</v>
      </c>
      <c r="I19" s="61" t="str">
        <f>CPAutomatica</f>
        <v/>
      </c>
      <c r="J19" s="60"/>
      <c r="K19" s="59"/>
      <c r="L19" s="59"/>
      <c r="M19" s="48"/>
      <c r="N19" s="58">
        <f>Incidencia</f>
        <v>0</v>
      </c>
      <c r="O19" s="38"/>
      <c r="P19" s="38"/>
    </row>
    <row r="20" spans="1:16" ht="9.9499999999999993" customHeight="1" x14ac:dyDescent="0.2">
      <c r="A20" s="64"/>
      <c r="B20" s="65"/>
      <c r="C20" s="64"/>
      <c r="D20" s="63"/>
      <c r="E20" s="62"/>
      <c r="F20" s="53">
        <f t="shared" si="0"/>
        <v>0</v>
      </c>
      <c r="G20" s="53" t="b">
        <f t="shared" si="1"/>
        <v>0</v>
      </c>
      <c r="H20" s="53">
        <f t="shared" si="2"/>
        <v>0</v>
      </c>
      <c r="I20" s="61" t="str">
        <f>CPAutomatica</f>
        <v/>
      </c>
      <c r="J20" s="60"/>
      <c r="K20" s="59"/>
      <c r="L20" s="59"/>
      <c r="M20" s="48"/>
      <c r="N20" s="58">
        <f>Incidencia</f>
        <v>0</v>
      </c>
      <c r="O20" s="38"/>
      <c r="P20" s="38"/>
    </row>
    <row r="21" spans="1:16" ht="9.9499999999999993" customHeight="1" x14ac:dyDescent="0.2">
      <c r="A21" s="64"/>
      <c r="B21" s="65"/>
      <c r="C21" s="64"/>
      <c r="D21" s="63"/>
      <c r="E21" s="62"/>
      <c r="F21" s="53">
        <f t="shared" si="0"/>
        <v>0</v>
      </c>
      <c r="G21" s="53" t="b">
        <f t="shared" si="1"/>
        <v>0</v>
      </c>
      <c r="H21" s="53">
        <f t="shared" si="2"/>
        <v>0</v>
      </c>
      <c r="I21" s="61" t="str">
        <f>CPAutomatica</f>
        <v/>
      </c>
      <c r="J21" s="60"/>
      <c r="K21" s="59"/>
      <c r="L21" s="59"/>
      <c r="M21" s="48"/>
      <c r="N21" s="58">
        <f>Incidencia</f>
        <v>0</v>
      </c>
      <c r="O21" s="38"/>
      <c r="P21" s="38"/>
    </row>
    <row r="22" spans="1:16" ht="9.9499999999999993" customHeight="1" x14ac:dyDescent="0.2">
      <c r="A22" s="64"/>
      <c r="B22" s="65"/>
      <c r="C22" s="64"/>
      <c r="D22" s="63"/>
      <c r="E22" s="62"/>
      <c r="F22" s="53">
        <f t="shared" si="0"/>
        <v>0</v>
      </c>
      <c r="G22" s="53" t="b">
        <f t="shared" si="1"/>
        <v>0</v>
      </c>
      <c r="H22" s="53">
        <f t="shared" si="2"/>
        <v>0</v>
      </c>
      <c r="I22" s="61" t="str">
        <f>CPAutomatica</f>
        <v/>
      </c>
      <c r="J22" s="60"/>
      <c r="K22" s="59"/>
      <c r="L22" s="59"/>
      <c r="M22" s="48"/>
      <c r="N22" s="58">
        <f>Incidencia</f>
        <v>0</v>
      </c>
      <c r="O22" s="38"/>
      <c r="P22" s="38"/>
    </row>
    <row r="23" spans="1:16" ht="9.9499999999999993" customHeight="1" x14ac:dyDescent="0.2">
      <c r="A23" s="64"/>
      <c r="B23" s="65"/>
      <c r="C23" s="64"/>
      <c r="D23" s="63"/>
      <c r="E23" s="62"/>
      <c r="F23" s="53">
        <f t="shared" si="0"/>
        <v>0</v>
      </c>
      <c r="G23" s="53" t="b">
        <f t="shared" si="1"/>
        <v>0</v>
      </c>
      <c r="H23" s="53">
        <f t="shared" si="2"/>
        <v>0</v>
      </c>
      <c r="I23" s="61" t="str">
        <f>CPAutomatica</f>
        <v/>
      </c>
      <c r="J23" s="60"/>
      <c r="K23" s="59"/>
      <c r="L23" s="59"/>
      <c r="M23" s="48"/>
      <c r="N23" s="58">
        <f>Incidencia</f>
        <v>0</v>
      </c>
      <c r="O23" s="38"/>
      <c r="P23" s="38"/>
    </row>
    <row r="24" spans="1:16" ht="9.9499999999999993" customHeight="1" x14ac:dyDescent="0.2">
      <c r="A24" s="64"/>
      <c r="B24" s="65"/>
      <c r="C24" s="64"/>
      <c r="D24" s="63"/>
      <c r="E24" s="62"/>
      <c r="F24" s="53">
        <f t="shared" si="0"/>
        <v>0</v>
      </c>
      <c r="G24" s="53" t="b">
        <f t="shared" si="1"/>
        <v>0</v>
      </c>
      <c r="H24" s="53">
        <f t="shared" si="2"/>
        <v>0</v>
      </c>
      <c r="I24" s="61" t="str">
        <f>CPAutomatica</f>
        <v/>
      </c>
      <c r="J24" s="60"/>
      <c r="K24" s="59"/>
      <c r="L24" s="59"/>
      <c r="M24" s="48"/>
      <c r="N24" s="58">
        <f>Incidencia</f>
        <v>0</v>
      </c>
      <c r="O24" s="38"/>
      <c r="P24" s="38"/>
    </row>
    <row r="25" spans="1:16" ht="9.9499999999999993" customHeight="1" x14ac:dyDescent="0.2">
      <c r="A25" s="64"/>
      <c r="B25" s="65"/>
      <c r="C25" s="64"/>
      <c r="D25" s="63"/>
      <c r="E25" s="62"/>
      <c r="F25" s="53">
        <f t="shared" si="0"/>
        <v>0</v>
      </c>
      <c r="G25" s="53" t="b">
        <f t="shared" si="1"/>
        <v>0</v>
      </c>
      <c r="H25" s="53">
        <f t="shared" si="2"/>
        <v>0</v>
      </c>
      <c r="I25" s="61" t="str">
        <f>CPAutomatica</f>
        <v/>
      </c>
      <c r="J25" s="60"/>
      <c r="K25" s="59"/>
      <c r="L25" s="59"/>
      <c r="M25" s="48"/>
      <c r="N25" s="58">
        <f>Incidencia</f>
        <v>0</v>
      </c>
      <c r="O25" s="38"/>
      <c r="P25" s="38"/>
    </row>
    <row r="26" spans="1:16" ht="9.9499999999999993" customHeight="1" x14ac:dyDescent="0.2">
      <c r="A26" s="64"/>
      <c r="B26" s="65"/>
      <c r="C26" s="64"/>
      <c r="D26" s="63"/>
      <c r="E26" s="62"/>
      <c r="F26" s="53">
        <f t="shared" si="0"/>
        <v>0</v>
      </c>
      <c r="G26" s="53" t="b">
        <f t="shared" si="1"/>
        <v>0</v>
      </c>
      <c r="H26" s="53">
        <f t="shared" si="2"/>
        <v>0</v>
      </c>
      <c r="I26" s="61" t="str">
        <f>CPAutomatica</f>
        <v/>
      </c>
      <c r="J26" s="60"/>
      <c r="K26" s="59"/>
      <c r="L26" s="59"/>
      <c r="M26" s="48"/>
      <c r="N26" s="58">
        <f>Incidencia</f>
        <v>0</v>
      </c>
      <c r="O26" s="38"/>
      <c r="P26" s="38"/>
    </row>
    <row r="27" spans="1:16" ht="9.9499999999999993" customHeight="1" x14ac:dyDescent="0.2">
      <c r="A27" s="64"/>
      <c r="B27" s="65"/>
      <c r="C27" s="64"/>
      <c r="D27" s="63"/>
      <c r="E27" s="62"/>
      <c r="F27" s="53">
        <f t="shared" si="0"/>
        <v>0</v>
      </c>
      <c r="G27" s="53" t="b">
        <f t="shared" si="1"/>
        <v>0</v>
      </c>
      <c r="H27" s="53">
        <f t="shared" si="2"/>
        <v>0</v>
      </c>
      <c r="I27" s="61" t="str">
        <f>CPAutomatica</f>
        <v/>
      </c>
      <c r="J27" s="60"/>
      <c r="K27" s="59"/>
      <c r="L27" s="59"/>
      <c r="M27" s="48"/>
      <c r="N27" s="58">
        <f>Incidencia</f>
        <v>0</v>
      </c>
      <c r="O27" s="38"/>
      <c r="P27" s="38"/>
    </row>
    <row r="28" spans="1:16" ht="9.9499999999999993" customHeight="1" x14ac:dyDescent="0.2">
      <c r="A28" s="64"/>
      <c r="B28" s="65"/>
      <c r="C28" s="64"/>
      <c r="D28" s="63"/>
      <c r="E28" s="62"/>
      <c r="F28" s="53">
        <f t="shared" si="0"/>
        <v>0</v>
      </c>
      <c r="G28" s="53" t="b">
        <f t="shared" si="1"/>
        <v>0</v>
      </c>
      <c r="H28" s="53">
        <f t="shared" si="2"/>
        <v>0</v>
      </c>
      <c r="I28" s="61" t="str">
        <f>CPAutomatica</f>
        <v/>
      </c>
      <c r="J28" s="60"/>
      <c r="K28" s="59"/>
      <c r="L28" s="59"/>
      <c r="M28" s="48"/>
      <c r="N28" s="58">
        <f>Incidencia</f>
        <v>0</v>
      </c>
      <c r="O28" s="38"/>
      <c r="P28" s="38"/>
    </row>
    <row r="29" spans="1:16" ht="9.9499999999999993" customHeight="1" x14ac:dyDescent="0.2">
      <c r="A29" s="64"/>
      <c r="B29" s="65"/>
      <c r="C29" s="64"/>
      <c r="D29" s="63"/>
      <c r="E29" s="62"/>
      <c r="F29" s="53">
        <f t="shared" si="0"/>
        <v>0</v>
      </c>
      <c r="G29" s="53" t="b">
        <f t="shared" si="1"/>
        <v>0</v>
      </c>
      <c r="H29" s="53">
        <f t="shared" si="2"/>
        <v>0</v>
      </c>
      <c r="I29" s="61" t="str">
        <f>CPAutomatica</f>
        <v/>
      </c>
      <c r="J29" s="60"/>
      <c r="K29" s="59"/>
      <c r="L29" s="59"/>
      <c r="M29" s="48"/>
      <c r="N29" s="58">
        <f>Incidencia</f>
        <v>0</v>
      </c>
      <c r="O29" s="38"/>
      <c r="P29" s="38"/>
    </row>
    <row r="30" spans="1:16" ht="9.9499999999999993" customHeight="1" x14ac:dyDescent="0.2">
      <c r="A30" s="64"/>
      <c r="B30" s="65"/>
      <c r="C30" s="64"/>
      <c r="D30" s="63"/>
      <c r="E30" s="62"/>
      <c r="F30" s="53">
        <f t="shared" si="0"/>
        <v>0</v>
      </c>
      <c r="G30" s="53" t="b">
        <f t="shared" si="1"/>
        <v>0</v>
      </c>
      <c r="H30" s="53">
        <f t="shared" si="2"/>
        <v>0</v>
      </c>
      <c r="I30" s="61" t="str">
        <f>CPAutomatica</f>
        <v/>
      </c>
      <c r="J30" s="60"/>
      <c r="K30" s="59"/>
      <c r="L30" s="59"/>
      <c r="M30" s="48"/>
      <c r="N30" s="58">
        <f>Incidencia</f>
        <v>0</v>
      </c>
      <c r="O30" s="38"/>
      <c r="P30" s="38"/>
    </row>
    <row r="31" spans="1:16" ht="9.9499999999999993" customHeight="1" x14ac:dyDescent="0.2">
      <c r="A31" s="64"/>
      <c r="B31" s="65"/>
      <c r="C31" s="64"/>
      <c r="D31" s="63"/>
      <c r="E31" s="62"/>
      <c r="F31" s="53">
        <f t="shared" si="0"/>
        <v>0</v>
      </c>
      <c r="G31" s="53" t="b">
        <f t="shared" si="1"/>
        <v>0</v>
      </c>
      <c r="H31" s="53">
        <f t="shared" si="2"/>
        <v>0</v>
      </c>
      <c r="I31" s="61" t="str">
        <f>CPAutomatica</f>
        <v/>
      </c>
      <c r="J31" s="60"/>
      <c r="K31" s="59"/>
      <c r="L31" s="59"/>
      <c r="M31" s="48"/>
      <c r="N31" s="58">
        <f>Incidencia</f>
        <v>0</v>
      </c>
      <c r="O31" s="38"/>
      <c r="P31" s="38"/>
    </row>
    <row r="32" spans="1:16" ht="9.9499999999999993" customHeight="1" x14ac:dyDescent="0.2">
      <c r="A32" s="64"/>
      <c r="B32" s="65"/>
      <c r="C32" s="64"/>
      <c r="D32" s="63"/>
      <c r="E32" s="62"/>
      <c r="F32" s="53">
        <f t="shared" si="0"/>
        <v>0</v>
      </c>
      <c r="G32" s="53" t="b">
        <f t="shared" si="1"/>
        <v>0</v>
      </c>
      <c r="H32" s="53">
        <f t="shared" si="2"/>
        <v>0</v>
      </c>
      <c r="I32" s="61" t="str">
        <f>CPAutomatica</f>
        <v/>
      </c>
      <c r="J32" s="60"/>
      <c r="K32" s="59"/>
      <c r="L32" s="59"/>
      <c r="M32" s="48"/>
      <c r="N32" s="58">
        <f>Incidencia</f>
        <v>0</v>
      </c>
      <c r="O32" s="38"/>
      <c r="P32" s="38"/>
    </row>
    <row r="33" spans="1:16" ht="9.9499999999999993" customHeight="1" x14ac:dyDescent="0.2">
      <c r="A33" s="64"/>
      <c r="B33" s="65"/>
      <c r="C33" s="64"/>
      <c r="D33" s="63"/>
      <c r="E33" s="62"/>
      <c r="F33" s="53">
        <f t="shared" si="0"/>
        <v>0</v>
      </c>
      <c r="G33" s="53" t="b">
        <f t="shared" si="1"/>
        <v>0</v>
      </c>
      <c r="H33" s="53">
        <f t="shared" si="2"/>
        <v>0</v>
      </c>
      <c r="I33" s="61" t="str">
        <f>CPAutomatica</f>
        <v/>
      </c>
      <c r="J33" s="60"/>
      <c r="K33" s="59"/>
      <c r="L33" s="59"/>
      <c r="M33" s="48"/>
      <c r="N33" s="58">
        <f>Incidencia</f>
        <v>0</v>
      </c>
      <c r="O33" s="38"/>
      <c r="P33" s="38"/>
    </row>
    <row r="34" spans="1:16" ht="9.9499999999999993" customHeight="1" x14ac:dyDescent="0.2">
      <c r="A34" s="64"/>
      <c r="B34" s="65"/>
      <c r="C34" s="64"/>
      <c r="D34" s="63"/>
      <c r="E34" s="62"/>
      <c r="F34" s="53">
        <f t="shared" si="0"/>
        <v>0</v>
      </c>
      <c r="G34" s="53" t="b">
        <f t="shared" si="1"/>
        <v>0</v>
      </c>
      <c r="H34" s="53">
        <f t="shared" si="2"/>
        <v>0</v>
      </c>
      <c r="I34" s="61" t="str">
        <f>CPAutomatica</f>
        <v/>
      </c>
      <c r="J34" s="60"/>
      <c r="K34" s="59"/>
      <c r="L34" s="59"/>
      <c r="M34" s="48"/>
      <c r="N34" s="58">
        <f>Incidencia</f>
        <v>0</v>
      </c>
      <c r="O34" s="38"/>
      <c r="P34" s="38"/>
    </row>
    <row r="35" spans="1:16" ht="9.9499999999999993" customHeight="1" x14ac:dyDescent="0.2">
      <c r="A35" s="64"/>
      <c r="B35" s="65"/>
      <c r="C35" s="64"/>
      <c r="D35" s="63"/>
      <c r="E35" s="62"/>
      <c r="F35" s="53">
        <f t="shared" si="0"/>
        <v>0</v>
      </c>
      <c r="G35" s="53" t="b">
        <f t="shared" si="1"/>
        <v>0</v>
      </c>
      <c r="H35" s="53">
        <f t="shared" si="2"/>
        <v>0</v>
      </c>
      <c r="I35" s="61" t="str">
        <f>CPAutomatica</f>
        <v/>
      </c>
      <c r="J35" s="60"/>
      <c r="K35" s="59"/>
      <c r="L35" s="59"/>
      <c r="M35" s="48"/>
      <c r="N35" s="58">
        <f>Incidencia</f>
        <v>0</v>
      </c>
      <c r="O35" s="38"/>
      <c r="P35" s="38"/>
    </row>
    <row r="36" spans="1:16" ht="9.9499999999999993" customHeight="1" x14ac:dyDescent="0.2">
      <c r="A36" s="64"/>
      <c r="B36" s="65"/>
      <c r="C36" s="64"/>
      <c r="D36" s="63"/>
      <c r="E36" s="62"/>
      <c r="F36" s="53">
        <f t="shared" si="0"/>
        <v>0</v>
      </c>
      <c r="G36" s="53" t="b">
        <f t="shared" si="1"/>
        <v>0</v>
      </c>
      <c r="H36" s="53">
        <f t="shared" si="2"/>
        <v>0</v>
      </c>
      <c r="I36" s="61" t="str">
        <f>CPAutomatica</f>
        <v/>
      </c>
      <c r="J36" s="60"/>
      <c r="K36" s="59"/>
      <c r="L36" s="59"/>
      <c r="M36" s="48"/>
      <c r="N36" s="58">
        <f>Incidencia</f>
        <v>0</v>
      </c>
      <c r="O36" s="38"/>
      <c r="P36" s="38"/>
    </row>
    <row r="37" spans="1:16" ht="9.9499999999999993" customHeight="1" x14ac:dyDescent="0.2">
      <c r="A37" s="64"/>
      <c r="B37" s="65"/>
      <c r="C37" s="64"/>
      <c r="D37" s="63"/>
      <c r="E37" s="62"/>
      <c r="F37" s="53">
        <f t="shared" si="0"/>
        <v>0</v>
      </c>
      <c r="G37" s="53" t="b">
        <f t="shared" si="1"/>
        <v>0</v>
      </c>
      <c r="H37" s="53">
        <f t="shared" si="2"/>
        <v>0</v>
      </c>
      <c r="I37" s="61" t="str">
        <f>CPAutomatica</f>
        <v/>
      </c>
      <c r="J37" s="60"/>
      <c r="K37" s="59"/>
      <c r="L37" s="59"/>
      <c r="M37" s="48"/>
      <c r="N37" s="58">
        <f>Incidencia</f>
        <v>0</v>
      </c>
      <c r="O37" s="38"/>
      <c r="P37" s="38"/>
    </row>
    <row r="38" spans="1:16" ht="9.9499999999999993" customHeight="1" x14ac:dyDescent="0.2">
      <c r="A38" s="64"/>
      <c r="B38" s="65"/>
      <c r="C38" s="64"/>
      <c r="D38" s="63"/>
      <c r="E38" s="62"/>
      <c r="F38" s="53">
        <f t="shared" si="0"/>
        <v>0</v>
      </c>
      <c r="G38" s="53" t="b">
        <f t="shared" si="1"/>
        <v>0</v>
      </c>
      <c r="H38" s="53">
        <f t="shared" si="2"/>
        <v>0</v>
      </c>
      <c r="I38" s="61" t="str">
        <f>CPAutomatica</f>
        <v/>
      </c>
      <c r="J38" s="60"/>
      <c r="K38" s="59"/>
      <c r="L38" s="59"/>
      <c r="M38" s="48"/>
      <c r="N38" s="58">
        <f>Incidencia</f>
        <v>0</v>
      </c>
      <c r="O38" s="38"/>
      <c r="P38" s="38"/>
    </row>
    <row r="39" spans="1:16" ht="9.9499999999999993" customHeight="1" x14ac:dyDescent="0.2">
      <c r="A39" s="64"/>
      <c r="B39" s="65"/>
      <c r="C39" s="64"/>
      <c r="D39" s="63"/>
      <c r="E39" s="62"/>
      <c r="F39" s="53">
        <f t="shared" si="0"/>
        <v>0</v>
      </c>
      <c r="G39" s="53" t="b">
        <f t="shared" si="1"/>
        <v>0</v>
      </c>
      <c r="H39" s="53">
        <f t="shared" si="2"/>
        <v>0</v>
      </c>
      <c r="I39" s="61" t="str">
        <f>CPAutomatica</f>
        <v/>
      </c>
      <c r="J39" s="60"/>
      <c r="K39" s="59"/>
      <c r="L39" s="59"/>
      <c r="M39" s="48"/>
      <c r="N39" s="58">
        <f>Incidencia</f>
        <v>0</v>
      </c>
      <c r="O39" s="38"/>
      <c r="P39" s="38"/>
    </row>
    <row r="40" spans="1:16" ht="9.9499999999999993" customHeight="1" x14ac:dyDescent="0.2">
      <c r="A40" s="64"/>
      <c r="B40" s="65"/>
      <c r="C40" s="64"/>
      <c r="D40" s="63"/>
      <c r="E40" s="62"/>
      <c r="F40" s="53">
        <f t="shared" si="0"/>
        <v>0</v>
      </c>
      <c r="G40" s="53" t="b">
        <f t="shared" si="1"/>
        <v>0</v>
      </c>
      <c r="H40" s="53">
        <f t="shared" si="2"/>
        <v>0</v>
      </c>
      <c r="I40" s="61" t="str">
        <f>CPAutomatica</f>
        <v/>
      </c>
      <c r="J40" s="60"/>
      <c r="K40" s="59"/>
      <c r="L40" s="59"/>
      <c r="M40" s="48"/>
      <c r="N40" s="58">
        <f>Incidencia</f>
        <v>0</v>
      </c>
      <c r="O40" s="38"/>
      <c r="P40" s="38"/>
    </row>
    <row r="41" spans="1:16" ht="9.9499999999999993" customHeight="1" x14ac:dyDescent="0.2">
      <c r="A41" s="64"/>
      <c r="B41" s="65"/>
      <c r="C41" s="64"/>
      <c r="D41" s="63"/>
      <c r="E41" s="62"/>
      <c r="F41" s="53">
        <f t="shared" si="0"/>
        <v>0</v>
      </c>
      <c r="G41" s="53" t="b">
        <f t="shared" si="1"/>
        <v>0</v>
      </c>
      <c r="H41" s="53">
        <f t="shared" si="2"/>
        <v>0</v>
      </c>
      <c r="I41" s="61" t="str">
        <f>CPAutomatica</f>
        <v/>
      </c>
      <c r="J41" s="60"/>
      <c r="K41" s="59"/>
      <c r="L41" s="59"/>
      <c r="M41" s="48"/>
      <c r="N41" s="58">
        <f>Incidencia</f>
        <v>0</v>
      </c>
      <c r="O41" s="38"/>
      <c r="P41" s="38"/>
    </row>
    <row r="42" spans="1:16" ht="9.9499999999999993" customHeight="1" x14ac:dyDescent="0.2">
      <c r="A42" s="64"/>
      <c r="B42" s="65"/>
      <c r="C42" s="64"/>
      <c r="D42" s="63"/>
      <c r="E42" s="62"/>
      <c r="F42" s="53">
        <f t="shared" si="0"/>
        <v>0</v>
      </c>
      <c r="G42" s="53" t="b">
        <f t="shared" si="1"/>
        <v>0</v>
      </c>
      <c r="H42" s="53">
        <f t="shared" si="2"/>
        <v>0</v>
      </c>
      <c r="I42" s="61" t="str">
        <f>CPAutomatica</f>
        <v/>
      </c>
      <c r="J42" s="60"/>
      <c r="K42" s="59"/>
      <c r="L42" s="59"/>
      <c r="M42" s="48"/>
      <c r="N42" s="58">
        <f>Incidencia</f>
        <v>0</v>
      </c>
      <c r="O42" s="38"/>
      <c r="P42" s="38"/>
    </row>
    <row r="43" spans="1:16" ht="9.9499999999999993" hidden="1" customHeight="1" x14ac:dyDescent="0.2">
      <c r="A43" s="64"/>
      <c r="B43" s="65"/>
      <c r="C43" s="64"/>
      <c r="D43" s="63"/>
      <c r="E43" s="62"/>
      <c r="F43" s="53">
        <f t="shared" si="0"/>
        <v>0</v>
      </c>
      <c r="G43" s="53" t="b">
        <f t="shared" si="1"/>
        <v>0</v>
      </c>
      <c r="H43" s="53">
        <f t="shared" si="2"/>
        <v>0</v>
      </c>
      <c r="I43" s="61" t="str">
        <f>CPAutomatica</f>
        <v/>
      </c>
      <c r="J43" s="60"/>
      <c r="K43" s="59"/>
      <c r="L43" s="59"/>
      <c r="M43" s="48"/>
      <c r="N43" s="58">
        <f>Incidencia</f>
        <v>0</v>
      </c>
      <c r="O43" s="38"/>
      <c r="P43" s="38"/>
    </row>
    <row r="44" spans="1:16" ht="9.9499999999999993" hidden="1" customHeight="1" x14ac:dyDescent="0.2">
      <c r="A44" s="64"/>
      <c r="B44" s="65"/>
      <c r="C44" s="64"/>
      <c r="D44" s="63"/>
      <c r="E44" s="62"/>
      <c r="F44" s="53">
        <f t="shared" si="0"/>
        <v>0</v>
      </c>
      <c r="G44" s="53" t="b">
        <f t="shared" si="1"/>
        <v>0</v>
      </c>
      <c r="H44" s="53">
        <f t="shared" si="2"/>
        <v>0</v>
      </c>
      <c r="I44" s="61" t="str">
        <f>CPAutomatica</f>
        <v/>
      </c>
      <c r="J44" s="60"/>
      <c r="K44" s="59"/>
      <c r="L44" s="59"/>
      <c r="M44" s="48"/>
      <c r="N44" s="58">
        <f>Incidencia</f>
        <v>0</v>
      </c>
      <c r="O44" s="38"/>
      <c r="P44" s="38"/>
    </row>
    <row r="45" spans="1:16" ht="9.9499999999999993" hidden="1" customHeight="1" x14ac:dyDescent="0.2">
      <c r="A45" s="64"/>
      <c r="B45" s="65"/>
      <c r="C45" s="64"/>
      <c r="D45" s="63"/>
      <c r="E45" s="62"/>
      <c r="F45" s="53">
        <f t="shared" si="0"/>
        <v>0</v>
      </c>
      <c r="G45" s="53" t="b">
        <f t="shared" si="1"/>
        <v>0</v>
      </c>
      <c r="H45" s="53">
        <f t="shared" si="2"/>
        <v>0</v>
      </c>
      <c r="I45" s="61" t="str">
        <f>CPAutomatica</f>
        <v/>
      </c>
      <c r="J45" s="60"/>
      <c r="K45" s="59"/>
      <c r="L45" s="59"/>
      <c r="M45" s="48"/>
      <c r="N45" s="58">
        <f>Incidencia</f>
        <v>0</v>
      </c>
      <c r="O45" s="38"/>
      <c r="P45" s="38"/>
    </row>
    <row r="46" spans="1:16" ht="9.9499999999999993" hidden="1" customHeight="1" x14ac:dyDescent="0.2">
      <c r="A46" s="64"/>
      <c r="B46" s="65"/>
      <c r="C46" s="64"/>
      <c r="D46" s="63"/>
      <c r="E46" s="62"/>
      <c r="F46" s="53">
        <f t="shared" si="0"/>
        <v>0</v>
      </c>
      <c r="G46" s="53" t="b">
        <f t="shared" si="1"/>
        <v>0</v>
      </c>
      <c r="H46" s="53">
        <f t="shared" si="2"/>
        <v>0</v>
      </c>
      <c r="I46" s="61" t="str">
        <f>CPAutomatica</f>
        <v/>
      </c>
      <c r="J46" s="60"/>
      <c r="K46" s="59"/>
      <c r="L46" s="59"/>
      <c r="M46" s="48"/>
      <c r="N46" s="58">
        <f>Incidencia</f>
        <v>0</v>
      </c>
      <c r="O46" s="38"/>
      <c r="P46" s="38"/>
    </row>
    <row r="47" spans="1:16" ht="9.9499999999999993" hidden="1" customHeight="1" x14ac:dyDescent="0.2">
      <c r="A47" s="64"/>
      <c r="B47" s="65"/>
      <c r="C47" s="64"/>
      <c r="D47" s="63"/>
      <c r="E47" s="62"/>
      <c r="F47" s="53">
        <f t="shared" si="0"/>
        <v>0</v>
      </c>
      <c r="G47" s="53" t="b">
        <f t="shared" si="1"/>
        <v>0</v>
      </c>
      <c r="H47" s="53">
        <f t="shared" si="2"/>
        <v>0</v>
      </c>
      <c r="I47" s="61" t="str">
        <f>CPAutomatica</f>
        <v/>
      </c>
      <c r="J47" s="60"/>
      <c r="K47" s="59"/>
      <c r="L47" s="59"/>
      <c r="M47" s="48"/>
      <c r="N47" s="58">
        <f>Incidencia</f>
        <v>0</v>
      </c>
      <c r="O47" s="38"/>
      <c r="P47" s="38"/>
    </row>
    <row r="48" spans="1:16" ht="9.9499999999999993" hidden="1" customHeight="1" x14ac:dyDescent="0.2">
      <c r="A48" s="64"/>
      <c r="B48" s="65"/>
      <c r="C48" s="64"/>
      <c r="D48" s="63"/>
      <c r="E48" s="62"/>
      <c r="F48" s="53">
        <f t="shared" si="0"/>
        <v>0</v>
      </c>
      <c r="G48" s="53" t="b">
        <f t="shared" si="1"/>
        <v>0</v>
      </c>
      <c r="H48" s="53">
        <f t="shared" si="2"/>
        <v>0</v>
      </c>
      <c r="I48" s="61" t="str">
        <f>CPAutomatica</f>
        <v/>
      </c>
      <c r="J48" s="60"/>
      <c r="K48" s="59"/>
      <c r="L48" s="59"/>
      <c r="M48" s="48"/>
      <c r="N48" s="58">
        <f>Incidencia</f>
        <v>0</v>
      </c>
      <c r="O48" s="38"/>
      <c r="P48" s="38"/>
    </row>
    <row r="49" spans="1:16" ht="9.9499999999999993" hidden="1" customHeight="1" x14ac:dyDescent="0.2">
      <c r="A49" s="64"/>
      <c r="B49" s="65"/>
      <c r="C49" s="64"/>
      <c r="D49" s="63"/>
      <c r="E49" s="62"/>
      <c r="F49" s="53">
        <f t="shared" si="0"/>
        <v>0</v>
      </c>
      <c r="G49" s="53" t="b">
        <f t="shared" si="1"/>
        <v>0</v>
      </c>
      <c r="H49" s="53">
        <f t="shared" si="2"/>
        <v>0</v>
      </c>
      <c r="I49" s="61" t="str">
        <f>CPAutomatica</f>
        <v/>
      </c>
      <c r="J49" s="60"/>
      <c r="K49" s="59"/>
      <c r="L49" s="59"/>
      <c r="M49" s="48"/>
      <c r="N49" s="58">
        <f>Incidencia</f>
        <v>0</v>
      </c>
      <c r="O49" s="38"/>
      <c r="P49" s="38"/>
    </row>
    <row r="50" spans="1:16" ht="9.9499999999999993" hidden="1" customHeight="1" x14ac:dyDescent="0.2">
      <c r="A50" s="64"/>
      <c r="B50" s="65"/>
      <c r="C50" s="64"/>
      <c r="D50" s="63"/>
      <c r="E50" s="62"/>
      <c r="F50" s="53">
        <f t="shared" si="0"/>
        <v>0</v>
      </c>
      <c r="G50" s="53" t="b">
        <f t="shared" si="1"/>
        <v>0</v>
      </c>
      <c r="H50" s="53">
        <f t="shared" si="2"/>
        <v>0</v>
      </c>
      <c r="I50" s="61" t="str">
        <f>CPAutomatica</f>
        <v/>
      </c>
      <c r="J50" s="60"/>
      <c r="K50" s="59"/>
      <c r="L50" s="59"/>
      <c r="M50" s="48"/>
      <c r="N50" s="58">
        <f>Incidencia</f>
        <v>0</v>
      </c>
      <c r="O50" s="38"/>
      <c r="P50" s="38"/>
    </row>
    <row r="51" spans="1:16" ht="9.9499999999999993" hidden="1" customHeight="1" x14ac:dyDescent="0.2">
      <c r="A51" s="64"/>
      <c r="B51" s="65"/>
      <c r="C51" s="64"/>
      <c r="D51" s="63"/>
      <c r="E51" s="62"/>
      <c r="F51" s="53">
        <f t="shared" si="0"/>
        <v>0</v>
      </c>
      <c r="G51" s="53" t="b">
        <f t="shared" si="1"/>
        <v>0</v>
      </c>
      <c r="H51" s="53">
        <f t="shared" si="2"/>
        <v>0</v>
      </c>
      <c r="I51" s="61" t="str">
        <f>CPAutomatica</f>
        <v/>
      </c>
      <c r="J51" s="60"/>
      <c r="K51" s="59"/>
      <c r="L51" s="59"/>
      <c r="M51" s="48"/>
      <c r="N51" s="58">
        <f>Incidencia</f>
        <v>0</v>
      </c>
      <c r="O51" s="38"/>
      <c r="P51" s="38"/>
    </row>
    <row r="52" spans="1:16" ht="9.9499999999999993" hidden="1" customHeight="1" x14ac:dyDescent="0.2">
      <c r="A52" s="56"/>
      <c r="B52" s="57"/>
      <c r="C52" s="56"/>
      <c r="D52" s="55"/>
      <c r="E52" s="54"/>
      <c r="F52" s="52">
        <f t="shared" si="0"/>
        <v>0</v>
      </c>
      <c r="G52" s="53" t="b">
        <f t="shared" si="1"/>
        <v>0</v>
      </c>
      <c r="H52" s="52">
        <f t="shared" si="2"/>
        <v>0</v>
      </c>
      <c r="I52" s="51" t="str">
        <f>CPAutomatica</f>
        <v/>
      </c>
      <c r="J52" s="50"/>
      <c r="K52" s="49"/>
      <c r="L52" s="49"/>
      <c r="M52" s="48"/>
      <c r="N52" s="47">
        <f>Incidencia</f>
        <v>0</v>
      </c>
      <c r="O52" s="38"/>
      <c r="P52" s="38"/>
    </row>
    <row r="53" spans="1:16" s="40" customFormat="1" ht="19.5" customHeight="1" x14ac:dyDescent="0.2">
      <c r="A53" s="46">
        <f>SUM($L$13:$L$52)</f>
        <v>0</v>
      </c>
      <c r="B53" s="45"/>
      <c r="C53" s="44" t="s">
        <v>18</v>
      </c>
      <c r="D53" s="44"/>
      <c r="E53" s="44"/>
      <c r="F53" s="43">
        <f>SUM($F$13:$F$52)</f>
        <v>1177825.69</v>
      </c>
      <c r="G53" s="43"/>
      <c r="H53" s="43"/>
      <c r="I53" s="42"/>
      <c r="J53" s="42">
        <f>TotalCPFin</f>
        <v>0</v>
      </c>
      <c r="K53" s="42">
        <f>SUM($K$13:$K$52)</f>
        <v>0</v>
      </c>
      <c r="L53" s="42">
        <f>SUM($L$13:$L$52)</f>
        <v>0</v>
      </c>
      <c r="M53" s="42">
        <f>SUM($M$13:$M$52)</f>
        <v>1177825.69</v>
      </c>
      <c r="N53" s="41">
        <f>SUM($N$13:$N$52)</f>
        <v>100</v>
      </c>
      <c r="O53" s="38"/>
      <c r="P53" s="38"/>
    </row>
    <row r="54" spans="1:16" ht="9.9499999999999993" customHeight="1" x14ac:dyDescent="0.2">
      <c r="B54" s="32"/>
      <c r="C54" s="33"/>
      <c r="D54" s="33"/>
      <c r="E54" s="33"/>
      <c r="F54" s="37"/>
      <c r="G54" s="37"/>
      <c r="H54" s="37"/>
      <c r="I54" s="37"/>
      <c r="J54" s="37"/>
      <c r="K54" s="37"/>
      <c r="L54" s="37"/>
      <c r="M54" s="37"/>
      <c r="N54" s="37"/>
      <c r="O54" s="39"/>
      <c r="P54" s="38"/>
    </row>
    <row r="55" spans="1:16" ht="9.9499999999999993" customHeight="1" x14ac:dyDescent="0.25">
      <c r="B55" s="32"/>
      <c r="C55" s="33"/>
      <c r="D55" s="33"/>
      <c r="E55" s="33"/>
      <c r="F55" s="37"/>
      <c r="G55" s="37"/>
      <c r="H55" s="37"/>
      <c r="I55" s="37"/>
      <c r="J55" s="37"/>
      <c r="K55" s="37"/>
      <c r="L55" s="37"/>
      <c r="M55" s="37"/>
      <c r="N55" s="37"/>
    </row>
    <row r="58" spans="1:16" s="34" customFormat="1" ht="13.5" customHeight="1" x14ac:dyDescent="0.25">
      <c r="A58" s="13"/>
      <c r="B58" s="36"/>
      <c r="F58" s="13"/>
      <c r="G58" s="13"/>
      <c r="H58" s="13"/>
      <c r="I58" s="13"/>
      <c r="J58" s="13"/>
      <c r="K58" s="13"/>
      <c r="L58" s="13"/>
      <c r="O58" s="35"/>
      <c r="P58" s="35"/>
    </row>
    <row r="59" spans="1:16" ht="15" customHeight="1" x14ac:dyDescent="0.25">
      <c r="B59" s="33" t="s">
        <v>30</v>
      </c>
      <c r="C59" s="32"/>
      <c r="D59" s="32"/>
      <c r="E59" s="32"/>
      <c r="F59" s="31"/>
      <c r="G59" s="31"/>
      <c r="H59" s="31"/>
      <c r="I59" s="31"/>
      <c r="J59" s="31"/>
      <c r="K59" s="31"/>
    </row>
    <row r="60" spans="1:16" s="18" customFormat="1" ht="12" customHeight="1" x14ac:dyDescent="0.2">
      <c r="B60" s="30" t="s">
        <v>29</v>
      </c>
      <c r="C60" s="30"/>
      <c r="D60" s="30"/>
      <c r="E60" s="30"/>
      <c r="F60" s="29" t="s">
        <v>15</v>
      </c>
      <c r="G60" s="29"/>
      <c r="H60" s="29"/>
      <c r="I60" s="28"/>
      <c r="J60" s="28"/>
      <c r="K60" s="27"/>
      <c r="M60" s="591">
        <v>43864</v>
      </c>
      <c r="N60" s="591"/>
      <c r="O60" s="19"/>
      <c r="P60" s="19"/>
    </row>
    <row r="61" spans="1:16" s="18" customFormat="1" ht="12" customHeight="1" x14ac:dyDescent="0.2">
      <c r="B61" s="20" t="s">
        <v>28</v>
      </c>
      <c r="C61" s="26"/>
      <c r="D61" s="20"/>
      <c r="E61" s="20"/>
      <c r="F61" s="24" t="s">
        <v>28</v>
      </c>
      <c r="G61" s="24"/>
      <c r="H61" s="24"/>
      <c r="I61" s="24"/>
      <c r="J61" s="23"/>
      <c r="K61" s="22"/>
      <c r="L61" s="21"/>
      <c r="M61" s="594" t="s">
        <v>27</v>
      </c>
      <c r="N61" s="594"/>
      <c r="O61" s="19"/>
      <c r="P61" s="19"/>
    </row>
    <row r="62" spans="1:16" s="18" customFormat="1" ht="12" customHeight="1" x14ac:dyDescent="0.2">
      <c r="B62" s="20" t="s">
        <v>26</v>
      </c>
      <c r="C62" s="25"/>
      <c r="D62" s="20"/>
      <c r="E62" s="20"/>
      <c r="F62" s="24" t="s">
        <v>25</v>
      </c>
      <c r="G62" s="24"/>
      <c r="H62" s="24"/>
      <c r="I62" s="24"/>
      <c r="J62" s="23"/>
      <c r="K62" s="22"/>
      <c r="L62" s="21"/>
      <c r="M62" s="20"/>
      <c r="N62" s="20"/>
      <c r="O62" s="19"/>
      <c r="P62" s="19"/>
    </row>
    <row r="63" spans="1:16" ht="9.9499999999999993" customHeight="1" x14ac:dyDescent="0.25">
      <c r="F63" s="17"/>
      <c r="G63" s="17"/>
      <c r="H63" s="16"/>
      <c r="I63" s="16"/>
      <c r="J63" s="16"/>
      <c r="K63" s="16"/>
      <c r="L63" s="16"/>
      <c r="M63" s="16"/>
      <c r="N63" s="16"/>
    </row>
  </sheetData>
  <sheetProtection password="CCED" sheet="1" selectLockedCells="1"/>
  <mergeCells count="10">
    <mergeCell ref="M60:N60"/>
    <mergeCell ref="N11:N12"/>
    <mergeCell ref="M61:N61"/>
    <mergeCell ref="A11:A12"/>
    <mergeCell ref="C11:C12"/>
    <mergeCell ref="F11:F12"/>
    <mergeCell ref="M11:M12"/>
    <mergeCell ref="B11:B12"/>
    <mergeCell ref="D11:D12"/>
    <mergeCell ref="E11:E12"/>
  </mergeCells>
  <conditionalFormatting sqref="F13:F52">
    <cfRule type="cellIs" dxfId="10" priority="2" stopIfTrue="1" operator="lessThan">
      <formula>0</formula>
    </cfRule>
  </conditionalFormatting>
  <conditionalFormatting sqref="F53">
    <cfRule type="expression" dxfId="9" priority="1" stopIfTrue="1">
      <formula>OR($F$53&gt;$M$4,$F$53&lt;0)</formula>
    </cfRule>
  </conditionalFormatting>
  <dataValidations xWindow="1013" yWindow="283" count="21">
    <dataValidation allowBlank="1" showInputMessage="1" showErrorMessage="1" promptTitle="Localização" prompt="Indique o local da obra, como nome da rua, bairro, região de abrangência etc."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dataValidation allowBlank="1" showInputMessage="1" showErrorMessage="1" promptTitle="Descrição do Empreendimento:" prompt="Defina um nome para a obra,  compatível com o projeto elaborado. Exemplo: Pavimentação e Drenagem das Ruas &quot;A&quot;, &quot;B&quot; e &quot;C&quot;, ou, Meta 01 Construção de Um Canal Auxiliar etc."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dataValidation allowBlank="1" showInputMessage="1" showErrorMessage="1" promptTitle="ATENÇÃO: " prompt="Os cálculos e proporções do QCI, Cronograma e Medições observam estes valores. Preencher conforme consta na seleção do Gestor ou Contrato CAIXA, independente dos valores obtidos no Orçamento, que podem ser maiores ou menores que o informado neste campo"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dataValidation allowBlank="1" showInputMessage="1" showErrorMessage="1" promptTitle="Número do Contrato" prompt="Indique o número do Contrato de Repasse ou Financiamento"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dataValidation allowBlank="1" showInputMessage="1" showErrorMessage="1" promptTitle="Nome do Programa" prompt="Identifique o nome do Programa, conforme nomenclatura adotada pelo Ministério. Ex.: Drenagem Urbana Sustentável"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42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F131078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F196614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F262150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F327686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F393222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F458758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F524294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F589830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F655366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F720902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F786438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F851974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F917510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F983046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dataValidation allowBlank="1" showInputMessage="1" showErrorMessage="1" promptTitle="Agente Promotor" prompt="Identifique o nome do Agente Promotor, que pode ser Prefeitura, Estado, Entidade Pública ou Privada, etc., conforme consta no contrato de repasse ou financiamento."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dataValidation allowBlank="1" showInputMessage="1" showErrorMessage="1" promptTitle="CPF" prompt="Informe o CPF do representante legal" sqref="C62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C65598 IY65598 SU65598 ACQ65598 AMM65598 AWI65598 BGE65598 BQA65598 BZW65598 CJS65598 CTO65598 DDK65598 DNG65598 DXC65598 EGY65598 EQU65598 FAQ65598 FKM65598 FUI65598 GEE65598 GOA65598 GXW65598 HHS65598 HRO65598 IBK65598 ILG65598 IVC65598 JEY65598 JOU65598 JYQ65598 KIM65598 KSI65598 LCE65598 LMA65598 LVW65598 MFS65598 MPO65598 MZK65598 NJG65598 NTC65598 OCY65598 OMU65598 OWQ65598 PGM65598 PQI65598 QAE65598 QKA65598 QTW65598 RDS65598 RNO65598 RXK65598 SHG65598 SRC65598 TAY65598 TKU65598 TUQ65598 UEM65598 UOI65598 UYE65598 VIA65598 VRW65598 WBS65598 WLO65598 WVK65598 C131134 IY131134 SU131134 ACQ131134 AMM131134 AWI131134 BGE131134 BQA131134 BZW131134 CJS131134 CTO131134 DDK131134 DNG131134 DXC131134 EGY131134 EQU131134 FAQ131134 FKM131134 FUI131134 GEE131134 GOA131134 GXW131134 HHS131134 HRO131134 IBK131134 ILG131134 IVC131134 JEY131134 JOU131134 JYQ131134 KIM131134 KSI131134 LCE131134 LMA131134 LVW131134 MFS131134 MPO131134 MZK131134 NJG131134 NTC131134 OCY131134 OMU131134 OWQ131134 PGM131134 PQI131134 QAE131134 QKA131134 QTW131134 RDS131134 RNO131134 RXK131134 SHG131134 SRC131134 TAY131134 TKU131134 TUQ131134 UEM131134 UOI131134 UYE131134 VIA131134 VRW131134 WBS131134 WLO131134 WVK131134 C196670 IY196670 SU196670 ACQ196670 AMM196670 AWI196670 BGE196670 BQA196670 BZW196670 CJS196670 CTO196670 DDK196670 DNG196670 DXC196670 EGY196670 EQU196670 FAQ196670 FKM196670 FUI196670 GEE196670 GOA196670 GXW196670 HHS196670 HRO196670 IBK196670 ILG196670 IVC196670 JEY196670 JOU196670 JYQ196670 KIM196670 KSI196670 LCE196670 LMA196670 LVW196670 MFS196670 MPO196670 MZK196670 NJG196670 NTC196670 OCY196670 OMU196670 OWQ196670 PGM196670 PQI196670 QAE196670 QKA196670 QTW196670 RDS196670 RNO196670 RXK196670 SHG196670 SRC196670 TAY196670 TKU196670 TUQ196670 UEM196670 UOI196670 UYE196670 VIA196670 VRW196670 WBS196670 WLO196670 WVK196670 C262206 IY262206 SU262206 ACQ262206 AMM262206 AWI262206 BGE262206 BQA262206 BZW262206 CJS262206 CTO262206 DDK262206 DNG262206 DXC262206 EGY262206 EQU262206 FAQ262206 FKM262206 FUI262206 GEE262206 GOA262206 GXW262206 HHS262206 HRO262206 IBK262206 ILG262206 IVC262206 JEY262206 JOU262206 JYQ262206 KIM262206 KSI262206 LCE262206 LMA262206 LVW262206 MFS262206 MPO262206 MZK262206 NJG262206 NTC262206 OCY262206 OMU262206 OWQ262206 PGM262206 PQI262206 QAE262206 QKA262206 QTW262206 RDS262206 RNO262206 RXK262206 SHG262206 SRC262206 TAY262206 TKU262206 TUQ262206 UEM262206 UOI262206 UYE262206 VIA262206 VRW262206 WBS262206 WLO262206 WVK262206 C327742 IY327742 SU327742 ACQ327742 AMM327742 AWI327742 BGE327742 BQA327742 BZW327742 CJS327742 CTO327742 DDK327742 DNG327742 DXC327742 EGY327742 EQU327742 FAQ327742 FKM327742 FUI327742 GEE327742 GOA327742 GXW327742 HHS327742 HRO327742 IBK327742 ILG327742 IVC327742 JEY327742 JOU327742 JYQ327742 KIM327742 KSI327742 LCE327742 LMA327742 LVW327742 MFS327742 MPO327742 MZK327742 NJG327742 NTC327742 OCY327742 OMU327742 OWQ327742 PGM327742 PQI327742 QAE327742 QKA327742 QTW327742 RDS327742 RNO327742 RXK327742 SHG327742 SRC327742 TAY327742 TKU327742 TUQ327742 UEM327742 UOI327742 UYE327742 VIA327742 VRW327742 WBS327742 WLO327742 WVK327742 C393278 IY393278 SU393278 ACQ393278 AMM393278 AWI393278 BGE393278 BQA393278 BZW393278 CJS393278 CTO393278 DDK393278 DNG393278 DXC393278 EGY393278 EQU393278 FAQ393278 FKM393278 FUI393278 GEE393278 GOA393278 GXW393278 HHS393278 HRO393278 IBK393278 ILG393278 IVC393278 JEY393278 JOU393278 JYQ393278 KIM393278 KSI393278 LCE393278 LMA393278 LVW393278 MFS393278 MPO393278 MZK393278 NJG393278 NTC393278 OCY393278 OMU393278 OWQ393278 PGM393278 PQI393278 QAE393278 QKA393278 QTW393278 RDS393278 RNO393278 RXK393278 SHG393278 SRC393278 TAY393278 TKU393278 TUQ393278 UEM393278 UOI393278 UYE393278 VIA393278 VRW393278 WBS393278 WLO393278 WVK393278 C458814 IY458814 SU458814 ACQ458814 AMM458814 AWI458814 BGE458814 BQA458814 BZW458814 CJS458814 CTO458814 DDK458814 DNG458814 DXC458814 EGY458814 EQU458814 FAQ458814 FKM458814 FUI458814 GEE458814 GOA458814 GXW458814 HHS458814 HRO458814 IBK458814 ILG458814 IVC458814 JEY458814 JOU458814 JYQ458814 KIM458814 KSI458814 LCE458814 LMA458814 LVW458814 MFS458814 MPO458814 MZK458814 NJG458814 NTC458814 OCY458814 OMU458814 OWQ458814 PGM458814 PQI458814 QAE458814 QKA458814 QTW458814 RDS458814 RNO458814 RXK458814 SHG458814 SRC458814 TAY458814 TKU458814 TUQ458814 UEM458814 UOI458814 UYE458814 VIA458814 VRW458814 WBS458814 WLO458814 WVK458814 C524350 IY524350 SU524350 ACQ524350 AMM524350 AWI524350 BGE524350 BQA524350 BZW524350 CJS524350 CTO524350 DDK524350 DNG524350 DXC524350 EGY524350 EQU524350 FAQ524350 FKM524350 FUI524350 GEE524350 GOA524350 GXW524350 HHS524350 HRO524350 IBK524350 ILG524350 IVC524350 JEY524350 JOU524350 JYQ524350 KIM524350 KSI524350 LCE524350 LMA524350 LVW524350 MFS524350 MPO524350 MZK524350 NJG524350 NTC524350 OCY524350 OMU524350 OWQ524350 PGM524350 PQI524350 QAE524350 QKA524350 QTW524350 RDS524350 RNO524350 RXK524350 SHG524350 SRC524350 TAY524350 TKU524350 TUQ524350 UEM524350 UOI524350 UYE524350 VIA524350 VRW524350 WBS524350 WLO524350 WVK524350 C589886 IY589886 SU589886 ACQ589886 AMM589886 AWI589886 BGE589886 BQA589886 BZW589886 CJS589886 CTO589886 DDK589886 DNG589886 DXC589886 EGY589886 EQU589886 FAQ589886 FKM589886 FUI589886 GEE589886 GOA589886 GXW589886 HHS589886 HRO589886 IBK589886 ILG589886 IVC589886 JEY589886 JOU589886 JYQ589886 KIM589886 KSI589886 LCE589886 LMA589886 LVW589886 MFS589886 MPO589886 MZK589886 NJG589886 NTC589886 OCY589886 OMU589886 OWQ589886 PGM589886 PQI589886 QAE589886 QKA589886 QTW589886 RDS589886 RNO589886 RXK589886 SHG589886 SRC589886 TAY589886 TKU589886 TUQ589886 UEM589886 UOI589886 UYE589886 VIA589886 VRW589886 WBS589886 WLO589886 WVK589886 C655422 IY655422 SU655422 ACQ655422 AMM655422 AWI655422 BGE655422 BQA655422 BZW655422 CJS655422 CTO655422 DDK655422 DNG655422 DXC655422 EGY655422 EQU655422 FAQ655422 FKM655422 FUI655422 GEE655422 GOA655422 GXW655422 HHS655422 HRO655422 IBK655422 ILG655422 IVC655422 JEY655422 JOU655422 JYQ655422 KIM655422 KSI655422 LCE655422 LMA655422 LVW655422 MFS655422 MPO655422 MZK655422 NJG655422 NTC655422 OCY655422 OMU655422 OWQ655422 PGM655422 PQI655422 QAE655422 QKA655422 QTW655422 RDS655422 RNO655422 RXK655422 SHG655422 SRC655422 TAY655422 TKU655422 TUQ655422 UEM655422 UOI655422 UYE655422 VIA655422 VRW655422 WBS655422 WLO655422 WVK655422 C720958 IY720958 SU720958 ACQ720958 AMM720958 AWI720958 BGE720958 BQA720958 BZW720958 CJS720958 CTO720958 DDK720958 DNG720958 DXC720958 EGY720958 EQU720958 FAQ720958 FKM720958 FUI720958 GEE720958 GOA720958 GXW720958 HHS720958 HRO720958 IBK720958 ILG720958 IVC720958 JEY720958 JOU720958 JYQ720958 KIM720958 KSI720958 LCE720958 LMA720958 LVW720958 MFS720958 MPO720958 MZK720958 NJG720958 NTC720958 OCY720958 OMU720958 OWQ720958 PGM720958 PQI720958 QAE720958 QKA720958 QTW720958 RDS720958 RNO720958 RXK720958 SHG720958 SRC720958 TAY720958 TKU720958 TUQ720958 UEM720958 UOI720958 UYE720958 VIA720958 VRW720958 WBS720958 WLO720958 WVK720958 C786494 IY786494 SU786494 ACQ786494 AMM786494 AWI786494 BGE786494 BQA786494 BZW786494 CJS786494 CTO786494 DDK786494 DNG786494 DXC786494 EGY786494 EQU786494 FAQ786494 FKM786494 FUI786494 GEE786494 GOA786494 GXW786494 HHS786494 HRO786494 IBK786494 ILG786494 IVC786494 JEY786494 JOU786494 JYQ786494 KIM786494 KSI786494 LCE786494 LMA786494 LVW786494 MFS786494 MPO786494 MZK786494 NJG786494 NTC786494 OCY786494 OMU786494 OWQ786494 PGM786494 PQI786494 QAE786494 QKA786494 QTW786494 RDS786494 RNO786494 RXK786494 SHG786494 SRC786494 TAY786494 TKU786494 TUQ786494 UEM786494 UOI786494 UYE786494 VIA786494 VRW786494 WBS786494 WLO786494 WVK786494 C852030 IY852030 SU852030 ACQ852030 AMM852030 AWI852030 BGE852030 BQA852030 BZW852030 CJS852030 CTO852030 DDK852030 DNG852030 DXC852030 EGY852030 EQU852030 FAQ852030 FKM852030 FUI852030 GEE852030 GOA852030 GXW852030 HHS852030 HRO852030 IBK852030 ILG852030 IVC852030 JEY852030 JOU852030 JYQ852030 KIM852030 KSI852030 LCE852030 LMA852030 LVW852030 MFS852030 MPO852030 MZK852030 NJG852030 NTC852030 OCY852030 OMU852030 OWQ852030 PGM852030 PQI852030 QAE852030 QKA852030 QTW852030 RDS852030 RNO852030 RXK852030 SHG852030 SRC852030 TAY852030 TKU852030 TUQ852030 UEM852030 UOI852030 UYE852030 VIA852030 VRW852030 WBS852030 WLO852030 WVK852030 C917566 IY917566 SU917566 ACQ917566 AMM917566 AWI917566 BGE917566 BQA917566 BZW917566 CJS917566 CTO917566 DDK917566 DNG917566 DXC917566 EGY917566 EQU917566 FAQ917566 FKM917566 FUI917566 GEE917566 GOA917566 GXW917566 HHS917566 HRO917566 IBK917566 ILG917566 IVC917566 JEY917566 JOU917566 JYQ917566 KIM917566 KSI917566 LCE917566 LMA917566 LVW917566 MFS917566 MPO917566 MZK917566 NJG917566 NTC917566 OCY917566 OMU917566 OWQ917566 PGM917566 PQI917566 QAE917566 QKA917566 QTW917566 RDS917566 RNO917566 RXK917566 SHG917566 SRC917566 TAY917566 TKU917566 TUQ917566 UEM917566 UOI917566 UYE917566 VIA917566 VRW917566 WBS917566 WLO917566 WVK917566 C983102 IY983102 SU983102 ACQ983102 AMM983102 AWI983102 BGE983102 BQA983102 BZW983102 CJS983102 CTO983102 DDK983102 DNG983102 DXC983102 EGY983102 EQU983102 FAQ983102 FKM983102 FUI983102 GEE983102 GOA983102 GXW983102 HHS983102 HRO983102 IBK983102 ILG983102 IVC983102 JEY983102 JOU983102 JYQ983102 KIM983102 KSI983102 LCE983102 LMA983102 LVW983102 MFS983102 MPO983102 MZK983102 NJG983102 NTC983102 OCY983102 OMU983102 OWQ983102 PGM983102 PQI983102 QAE983102 QKA983102 QTW983102 RDS983102 RNO983102 RXK983102 SHG983102 SRC983102 TAY983102 TKU983102 TUQ983102 UEM983102 UOI983102 UYE983102 VIA983102 VRW983102 WBS983102 WLO983102 WVK983102"/>
    <dataValidation allowBlank="1" showInputMessage="1" showErrorMessage="1" promptTitle="Responsável Legal" prompt="Indique o nome do Prefeito, ou outro responsável legal pelo contrato, quando ocorrer. (Interveniente, Entidades etc)." sqref="C6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C65597 IY65597 SU65597 ACQ65597 AMM65597 AWI65597 BGE65597 BQA65597 BZW65597 CJS65597 CTO65597 DDK65597 DNG65597 DXC65597 EGY65597 EQU65597 FAQ65597 FKM65597 FUI65597 GEE65597 GOA65597 GXW65597 HHS65597 HRO65597 IBK65597 ILG65597 IVC65597 JEY65597 JOU65597 JYQ65597 KIM65597 KSI65597 LCE65597 LMA65597 LVW65597 MFS65597 MPO65597 MZK65597 NJG65597 NTC65597 OCY65597 OMU65597 OWQ65597 PGM65597 PQI65597 QAE65597 QKA65597 QTW65597 RDS65597 RNO65597 RXK65597 SHG65597 SRC65597 TAY65597 TKU65597 TUQ65597 UEM65597 UOI65597 UYE65597 VIA65597 VRW65597 WBS65597 WLO65597 WVK65597 C131133 IY131133 SU131133 ACQ131133 AMM131133 AWI131133 BGE131133 BQA131133 BZW131133 CJS131133 CTO131133 DDK131133 DNG131133 DXC131133 EGY131133 EQU131133 FAQ131133 FKM131133 FUI131133 GEE131133 GOA131133 GXW131133 HHS131133 HRO131133 IBK131133 ILG131133 IVC131133 JEY131133 JOU131133 JYQ131133 KIM131133 KSI131133 LCE131133 LMA131133 LVW131133 MFS131133 MPO131133 MZK131133 NJG131133 NTC131133 OCY131133 OMU131133 OWQ131133 PGM131133 PQI131133 QAE131133 QKA131133 QTW131133 RDS131133 RNO131133 RXK131133 SHG131133 SRC131133 TAY131133 TKU131133 TUQ131133 UEM131133 UOI131133 UYE131133 VIA131133 VRW131133 WBS131133 WLO131133 WVK131133 C196669 IY196669 SU196669 ACQ196669 AMM196669 AWI196669 BGE196669 BQA196669 BZW196669 CJS196669 CTO196669 DDK196669 DNG196669 DXC196669 EGY196669 EQU196669 FAQ196669 FKM196669 FUI196669 GEE196669 GOA196669 GXW196669 HHS196669 HRO196669 IBK196669 ILG196669 IVC196669 JEY196669 JOU196669 JYQ196669 KIM196669 KSI196669 LCE196669 LMA196669 LVW196669 MFS196669 MPO196669 MZK196669 NJG196669 NTC196669 OCY196669 OMU196669 OWQ196669 PGM196669 PQI196669 QAE196669 QKA196669 QTW196669 RDS196669 RNO196669 RXK196669 SHG196669 SRC196669 TAY196669 TKU196669 TUQ196669 UEM196669 UOI196669 UYE196669 VIA196669 VRW196669 WBS196669 WLO196669 WVK196669 C262205 IY262205 SU262205 ACQ262205 AMM262205 AWI262205 BGE262205 BQA262205 BZW262205 CJS262205 CTO262205 DDK262205 DNG262205 DXC262205 EGY262205 EQU262205 FAQ262205 FKM262205 FUI262205 GEE262205 GOA262205 GXW262205 HHS262205 HRO262205 IBK262205 ILG262205 IVC262205 JEY262205 JOU262205 JYQ262205 KIM262205 KSI262205 LCE262205 LMA262205 LVW262205 MFS262205 MPO262205 MZK262205 NJG262205 NTC262205 OCY262205 OMU262205 OWQ262205 PGM262205 PQI262205 QAE262205 QKA262205 QTW262205 RDS262205 RNO262205 RXK262205 SHG262205 SRC262205 TAY262205 TKU262205 TUQ262205 UEM262205 UOI262205 UYE262205 VIA262205 VRW262205 WBS262205 WLO262205 WVK262205 C327741 IY327741 SU327741 ACQ327741 AMM327741 AWI327741 BGE327741 BQA327741 BZW327741 CJS327741 CTO327741 DDK327741 DNG327741 DXC327741 EGY327741 EQU327741 FAQ327741 FKM327741 FUI327741 GEE327741 GOA327741 GXW327741 HHS327741 HRO327741 IBK327741 ILG327741 IVC327741 JEY327741 JOU327741 JYQ327741 KIM327741 KSI327741 LCE327741 LMA327741 LVW327741 MFS327741 MPO327741 MZK327741 NJG327741 NTC327741 OCY327741 OMU327741 OWQ327741 PGM327741 PQI327741 QAE327741 QKA327741 QTW327741 RDS327741 RNO327741 RXK327741 SHG327741 SRC327741 TAY327741 TKU327741 TUQ327741 UEM327741 UOI327741 UYE327741 VIA327741 VRW327741 WBS327741 WLO327741 WVK327741 C393277 IY393277 SU393277 ACQ393277 AMM393277 AWI393277 BGE393277 BQA393277 BZW393277 CJS393277 CTO393277 DDK393277 DNG393277 DXC393277 EGY393277 EQU393277 FAQ393277 FKM393277 FUI393277 GEE393277 GOA393277 GXW393277 HHS393277 HRO393277 IBK393277 ILG393277 IVC393277 JEY393277 JOU393277 JYQ393277 KIM393277 KSI393277 LCE393277 LMA393277 LVW393277 MFS393277 MPO393277 MZK393277 NJG393277 NTC393277 OCY393277 OMU393277 OWQ393277 PGM393277 PQI393277 QAE393277 QKA393277 QTW393277 RDS393277 RNO393277 RXK393277 SHG393277 SRC393277 TAY393277 TKU393277 TUQ393277 UEM393277 UOI393277 UYE393277 VIA393277 VRW393277 WBS393277 WLO393277 WVK393277 C458813 IY458813 SU458813 ACQ458813 AMM458813 AWI458813 BGE458813 BQA458813 BZW458813 CJS458813 CTO458813 DDK458813 DNG458813 DXC458813 EGY458813 EQU458813 FAQ458813 FKM458813 FUI458813 GEE458813 GOA458813 GXW458813 HHS458813 HRO458813 IBK458813 ILG458813 IVC458813 JEY458813 JOU458813 JYQ458813 KIM458813 KSI458813 LCE458813 LMA458813 LVW458813 MFS458813 MPO458813 MZK458813 NJG458813 NTC458813 OCY458813 OMU458813 OWQ458813 PGM458813 PQI458813 QAE458813 QKA458813 QTW458813 RDS458813 RNO458813 RXK458813 SHG458813 SRC458813 TAY458813 TKU458813 TUQ458813 UEM458813 UOI458813 UYE458813 VIA458813 VRW458813 WBS458813 WLO458813 WVK458813 C524349 IY524349 SU524349 ACQ524349 AMM524349 AWI524349 BGE524349 BQA524349 BZW524349 CJS524349 CTO524349 DDK524349 DNG524349 DXC524349 EGY524349 EQU524349 FAQ524349 FKM524349 FUI524349 GEE524349 GOA524349 GXW524349 HHS524349 HRO524349 IBK524349 ILG524349 IVC524349 JEY524349 JOU524349 JYQ524349 KIM524349 KSI524349 LCE524349 LMA524349 LVW524349 MFS524349 MPO524349 MZK524349 NJG524349 NTC524349 OCY524349 OMU524349 OWQ524349 PGM524349 PQI524349 QAE524349 QKA524349 QTW524349 RDS524349 RNO524349 RXK524349 SHG524349 SRC524349 TAY524349 TKU524349 TUQ524349 UEM524349 UOI524349 UYE524349 VIA524349 VRW524349 WBS524349 WLO524349 WVK524349 C589885 IY589885 SU589885 ACQ589885 AMM589885 AWI589885 BGE589885 BQA589885 BZW589885 CJS589885 CTO589885 DDK589885 DNG589885 DXC589885 EGY589885 EQU589885 FAQ589885 FKM589885 FUI589885 GEE589885 GOA589885 GXW589885 HHS589885 HRO589885 IBK589885 ILG589885 IVC589885 JEY589885 JOU589885 JYQ589885 KIM589885 KSI589885 LCE589885 LMA589885 LVW589885 MFS589885 MPO589885 MZK589885 NJG589885 NTC589885 OCY589885 OMU589885 OWQ589885 PGM589885 PQI589885 QAE589885 QKA589885 QTW589885 RDS589885 RNO589885 RXK589885 SHG589885 SRC589885 TAY589885 TKU589885 TUQ589885 UEM589885 UOI589885 UYE589885 VIA589885 VRW589885 WBS589885 WLO589885 WVK589885 C655421 IY655421 SU655421 ACQ655421 AMM655421 AWI655421 BGE655421 BQA655421 BZW655421 CJS655421 CTO655421 DDK655421 DNG655421 DXC655421 EGY655421 EQU655421 FAQ655421 FKM655421 FUI655421 GEE655421 GOA655421 GXW655421 HHS655421 HRO655421 IBK655421 ILG655421 IVC655421 JEY655421 JOU655421 JYQ655421 KIM655421 KSI655421 LCE655421 LMA655421 LVW655421 MFS655421 MPO655421 MZK655421 NJG655421 NTC655421 OCY655421 OMU655421 OWQ655421 PGM655421 PQI655421 QAE655421 QKA655421 QTW655421 RDS655421 RNO655421 RXK655421 SHG655421 SRC655421 TAY655421 TKU655421 TUQ655421 UEM655421 UOI655421 UYE655421 VIA655421 VRW655421 WBS655421 WLO655421 WVK655421 C720957 IY720957 SU720957 ACQ720957 AMM720957 AWI720957 BGE720957 BQA720957 BZW720957 CJS720957 CTO720957 DDK720957 DNG720957 DXC720957 EGY720957 EQU720957 FAQ720957 FKM720957 FUI720957 GEE720957 GOA720957 GXW720957 HHS720957 HRO720957 IBK720957 ILG720957 IVC720957 JEY720957 JOU720957 JYQ720957 KIM720957 KSI720957 LCE720957 LMA720957 LVW720957 MFS720957 MPO720957 MZK720957 NJG720957 NTC720957 OCY720957 OMU720957 OWQ720957 PGM720957 PQI720957 QAE720957 QKA720957 QTW720957 RDS720957 RNO720957 RXK720957 SHG720957 SRC720957 TAY720957 TKU720957 TUQ720957 UEM720957 UOI720957 UYE720957 VIA720957 VRW720957 WBS720957 WLO720957 WVK720957 C786493 IY786493 SU786493 ACQ786493 AMM786493 AWI786493 BGE786493 BQA786493 BZW786493 CJS786493 CTO786493 DDK786493 DNG786493 DXC786493 EGY786493 EQU786493 FAQ786493 FKM786493 FUI786493 GEE786493 GOA786493 GXW786493 HHS786493 HRO786493 IBK786493 ILG786493 IVC786493 JEY786493 JOU786493 JYQ786493 KIM786493 KSI786493 LCE786493 LMA786493 LVW786493 MFS786493 MPO786493 MZK786493 NJG786493 NTC786493 OCY786493 OMU786493 OWQ786493 PGM786493 PQI786493 QAE786493 QKA786493 QTW786493 RDS786493 RNO786493 RXK786493 SHG786493 SRC786493 TAY786493 TKU786493 TUQ786493 UEM786493 UOI786493 UYE786493 VIA786493 VRW786493 WBS786493 WLO786493 WVK786493 C852029 IY852029 SU852029 ACQ852029 AMM852029 AWI852029 BGE852029 BQA852029 BZW852029 CJS852029 CTO852029 DDK852029 DNG852029 DXC852029 EGY852029 EQU852029 FAQ852029 FKM852029 FUI852029 GEE852029 GOA852029 GXW852029 HHS852029 HRO852029 IBK852029 ILG852029 IVC852029 JEY852029 JOU852029 JYQ852029 KIM852029 KSI852029 LCE852029 LMA852029 LVW852029 MFS852029 MPO852029 MZK852029 NJG852029 NTC852029 OCY852029 OMU852029 OWQ852029 PGM852029 PQI852029 QAE852029 QKA852029 QTW852029 RDS852029 RNO852029 RXK852029 SHG852029 SRC852029 TAY852029 TKU852029 TUQ852029 UEM852029 UOI852029 UYE852029 VIA852029 VRW852029 WBS852029 WLO852029 WVK852029 C917565 IY917565 SU917565 ACQ917565 AMM917565 AWI917565 BGE917565 BQA917565 BZW917565 CJS917565 CTO917565 DDK917565 DNG917565 DXC917565 EGY917565 EQU917565 FAQ917565 FKM917565 FUI917565 GEE917565 GOA917565 GXW917565 HHS917565 HRO917565 IBK917565 ILG917565 IVC917565 JEY917565 JOU917565 JYQ917565 KIM917565 KSI917565 LCE917565 LMA917565 LVW917565 MFS917565 MPO917565 MZK917565 NJG917565 NTC917565 OCY917565 OMU917565 OWQ917565 PGM917565 PQI917565 QAE917565 QKA917565 QTW917565 RDS917565 RNO917565 RXK917565 SHG917565 SRC917565 TAY917565 TKU917565 TUQ917565 UEM917565 UOI917565 UYE917565 VIA917565 VRW917565 WBS917565 WLO917565 WVK917565 C983101 IY983101 SU983101 ACQ983101 AMM983101 AWI983101 BGE983101 BQA983101 BZW983101 CJS983101 CTO983101 DDK983101 DNG983101 DXC983101 EGY983101 EQU983101 FAQ983101 FKM983101 FUI983101 GEE983101 GOA983101 GXW983101 HHS983101 HRO983101 IBK983101 ILG983101 IVC983101 JEY983101 JOU983101 JYQ983101 KIM983101 KSI983101 LCE983101 LMA983101 LVW983101 MFS983101 MPO983101 MZK983101 NJG983101 NTC983101 OCY983101 OMU983101 OWQ983101 PGM983101 PQI983101 QAE983101 QKA983101 QTW983101 RDS983101 RNO983101 RXK983101 SHG983101 SRC983101 TAY983101 TKU983101 TUQ983101 UEM983101 UOI983101 UYE983101 VIA983101 VRW983101 WBS983101 WLO983101 WVK983101"/>
    <dataValidation allowBlank="1" showInputMessage="1" showErrorMessage="1" promptTitle="Não " prompt="Digite Aqui" sqref="N13:N52 JJ13:JJ52 TF13:TF52 ADB13:ADB52 AMX13:AMX52 AWT13:AWT52 BGP13:BGP52 BQL13:BQL52 CAH13:CAH52 CKD13:CKD52 CTZ13:CTZ52 DDV13:DDV52 DNR13:DNR52 DXN13:DXN52 EHJ13:EHJ52 ERF13:ERF52 FBB13:FBB52 FKX13:FKX52 FUT13:FUT52 GEP13:GEP52 GOL13:GOL52 GYH13:GYH52 HID13:HID52 HRZ13:HRZ52 IBV13:IBV52 ILR13:ILR52 IVN13:IVN52 JFJ13:JFJ52 JPF13:JPF52 JZB13:JZB52 KIX13:KIX52 KST13:KST52 LCP13:LCP52 LML13:LML52 LWH13:LWH52 MGD13:MGD52 MPZ13:MPZ52 MZV13:MZV52 NJR13:NJR52 NTN13:NTN52 ODJ13:ODJ52 ONF13:ONF52 OXB13:OXB52 PGX13:PGX52 PQT13:PQT52 QAP13:QAP52 QKL13:QKL52 QUH13:QUH52 RED13:RED52 RNZ13:RNZ52 RXV13:RXV52 SHR13:SHR52 SRN13:SRN52 TBJ13:TBJ52 TLF13:TLF52 TVB13:TVB52 UEX13:UEX52 UOT13:UOT52 UYP13:UYP52 VIL13:VIL52 VSH13:VSH52 WCD13:WCD52 WLZ13:WLZ52 WVV13:WVV52 N65549:N65588 JJ65549:JJ65588 TF65549:TF65588 ADB65549:ADB65588 AMX65549:AMX65588 AWT65549:AWT65588 BGP65549:BGP65588 BQL65549:BQL65588 CAH65549:CAH65588 CKD65549:CKD65588 CTZ65549:CTZ65588 DDV65549:DDV65588 DNR65549:DNR65588 DXN65549:DXN65588 EHJ65549:EHJ65588 ERF65549:ERF65588 FBB65549:FBB65588 FKX65549:FKX65588 FUT65549:FUT65588 GEP65549:GEP65588 GOL65549:GOL65588 GYH65549:GYH65588 HID65549:HID65588 HRZ65549:HRZ65588 IBV65549:IBV65588 ILR65549:ILR65588 IVN65549:IVN65588 JFJ65549:JFJ65588 JPF65549:JPF65588 JZB65549:JZB65588 KIX65549:KIX65588 KST65549:KST65588 LCP65549:LCP65588 LML65549:LML65588 LWH65549:LWH65588 MGD65549:MGD65588 MPZ65549:MPZ65588 MZV65549:MZV65588 NJR65549:NJR65588 NTN65549:NTN65588 ODJ65549:ODJ65588 ONF65549:ONF65588 OXB65549:OXB65588 PGX65549:PGX65588 PQT65549:PQT65588 QAP65549:QAP65588 QKL65549:QKL65588 QUH65549:QUH65588 RED65549:RED65588 RNZ65549:RNZ65588 RXV65549:RXV65588 SHR65549:SHR65588 SRN65549:SRN65588 TBJ65549:TBJ65588 TLF65549:TLF65588 TVB65549:TVB65588 UEX65549:UEX65588 UOT65549:UOT65588 UYP65549:UYP65588 VIL65549:VIL65588 VSH65549:VSH65588 WCD65549:WCD65588 WLZ65549:WLZ65588 WVV65549:WVV65588 N131085:N131124 JJ131085:JJ131124 TF131085:TF131124 ADB131085:ADB131124 AMX131085:AMX131124 AWT131085:AWT131124 BGP131085:BGP131124 BQL131085:BQL131124 CAH131085:CAH131124 CKD131085:CKD131124 CTZ131085:CTZ131124 DDV131085:DDV131124 DNR131085:DNR131124 DXN131085:DXN131124 EHJ131085:EHJ131124 ERF131085:ERF131124 FBB131085:FBB131124 FKX131085:FKX131124 FUT131085:FUT131124 GEP131085:GEP131124 GOL131085:GOL131124 GYH131085:GYH131124 HID131085:HID131124 HRZ131085:HRZ131124 IBV131085:IBV131124 ILR131085:ILR131124 IVN131085:IVN131124 JFJ131085:JFJ131124 JPF131085:JPF131124 JZB131085:JZB131124 KIX131085:KIX131124 KST131085:KST131124 LCP131085:LCP131124 LML131085:LML131124 LWH131085:LWH131124 MGD131085:MGD131124 MPZ131085:MPZ131124 MZV131085:MZV131124 NJR131085:NJR131124 NTN131085:NTN131124 ODJ131085:ODJ131124 ONF131085:ONF131124 OXB131085:OXB131124 PGX131085:PGX131124 PQT131085:PQT131124 QAP131085:QAP131124 QKL131085:QKL131124 QUH131085:QUH131124 RED131085:RED131124 RNZ131085:RNZ131124 RXV131085:RXV131124 SHR131085:SHR131124 SRN131085:SRN131124 TBJ131085:TBJ131124 TLF131085:TLF131124 TVB131085:TVB131124 UEX131085:UEX131124 UOT131085:UOT131124 UYP131085:UYP131124 VIL131085:VIL131124 VSH131085:VSH131124 WCD131085:WCD131124 WLZ131085:WLZ131124 WVV131085:WVV131124 N196621:N196660 JJ196621:JJ196660 TF196621:TF196660 ADB196621:ADB196660 AMX196621:AMX196660 AWT196621:AWT196660 BGP196621:BGP196660 BQL196621:BQL196660 CAH196621:CAH196660 CKD196621:CKD196660 CTZ196621:CTZ196660 DDV196621:DDV196660 DNR196621:DNR196660 DXN196621:DXN196660 EHJ196621:EHJ196660 ERF196621:ERF196660 FBB196621:FBB196660 FKX196621:FKX196660 FUT196621:FUT196660 GEP196621:GEP196660 GOL196621:GOL196660 GYH196621:GYH196660 HID196621:HID196660 HRZ196621:HRZ196660 IBV196621:IBV196660 ILR196621:ILR196660 IVN196621:IVN196660 JFJ196621:JFJ196660 JPF196621:JPF196660 JZB196621:JZB196660 KIX196621:KIX196660 KST196621:KST196660 LCP196621:LCP196660 LML196621:LML196660 LWH196621:LWH196660 MGD196621:MGD196660 MPZ196621:MPZ196660 MZV196621:MZV196660 NJR196621:NJR196660 NTN196621:NTN196660 ODJ196621:ODJ196660 ONF196621:ONF196660 OXB196621:OXB196660 PGX196621:PGX196660 PQT196621:PQT196660 QAP196621:QAP196660 QKL196621:QKL196660 QUH196621:QUH196660 RED196621:RED196660 RNZ196621:RNZ196660 RXV196621:RXV196660 SHR196621:SHR196660 SRN196621:SRN196660 TBJ196621:TBJ196660 TLF196621:TLF196660 TVB196621:TVB196660 UEX196621:UEX196660 UOT196621:UOT196660 UYP196621:UYP196660 VIL196621:VIL196660 VSH196621:VSH196660 WCD196621:WCD196660 WLZ196621:WLZ196660 WVV196621:WVV196660 N262157:N262196 JJ262157:JJ262196 TF262157:TF262196 ADB262157:ADB262196 AMX262157:AMX262196 AWT262157:AWT262196 BGP262157:BGP262196 BQL262157:BQL262196 CAH262157:CAH262196 CKD262157:CKD262196 CTZ262157:CTZ262196 DDV262157:DDV262196 DNR262157:DNR262196 DXN262157:DXN262196 EHJ262157:EHJ262196 ERF262157:ERF262196 FBB262157:FBB262196 FKX262157:FKX262196 FUT262157:FUT262196 GEP262157:GEP262196 GOL262157:GOL262196 GYH262157:GYH262196 HID262157:HID262196 HRZ262157:HRZ262196 IBV262157:IBV262196 ILR262157:ILR262196 IVN262157:IVN262196 JFJ262157:JFJ262196 JPF262157:JPF262196 JZB262157:JZB262196 KIX262157:KIX262196 KST262157:KST262196 LCP262157:LCP262196 LML262157:LML262196 LWH262157:LWH262196 MGD262157:MGD262196 MPZ262157:MPZ262196 MZV262157:MZV262196 NJR262157:NJR262196 NTN262157:NTN262196 ODJ262157:ODJ262196 ONF262157:ONF262196 OXB262157:OXB262196 PGX262157:PGX262196 PQT262157:PQT262196 QAP262157:QAP262196 QKL262157:QKL262196 QUH262157:QUH262196 RED262157:RED262196 RNZ262157:RNZ262196 RXV262157:RXV262196 SHR262157:SHR262196 SRN262157:SRN262196 TBJ262157:TBJ262196 TLF262157:TLF262196 TVB262157:TVB262196 UEX262157:UEX262196 UOT262157:UOT262196 UYP262157:UYP262196 VIL262157:VIL262196 VSH262157:VSH262196 WCD262157:WCD262196 WLZ262157:WLZ262196 WVV262157:WVV262196 N327693:N327732 JJ327693:JJ327732 TF327693:TF327732 ADB327693:ADB327732 AMX327693:AMX327732 AWT327693:AWT327732 BGP327693:BGP327732 BQL327693:BQL327732 CAH327693:CAH327732 CKD327693:CKD327732 CTZ327693:CTZ327732 DDV327693:DDV327732 DNR327693:DNR327732 DXN327693:DXN327732 EHJ327693:EHJ327732 ERF327693:ERF327732 FBB327693:FBB327732 FKX327693:FKX327732 FUT327693:FUT327732 GEP327693:GEP327732 GOL327693:GOL327732 GYH327693:GYH327732 HID327693:HID327732 HRZ327693:HRZ327732 IBV327693:IBV327732 ILR327693:ILR327732 IVN327693:IVN327732 JFJ327693:JFJ327732 JPF327693:JPF327732 JZB327693:JZB327732 KIX327693:KIX327732 KST327693:KST327732 LCP327693:LCP327732 LML327693:LML327732 LWH327693:LWH327732 MGD327693:MGD327732 MPZ327693:MPZ327732 MZV327693:MZV327732 NJR327693:NJR327732 NTN327693:NTN327732 ODJ327693:ODJ327732 ONF327693:ONF327732 OXB327693:OXB327732 PGX327693:PGX327732 PQT327693:PQT327732 QAP327693:QAP327732 QKL327693:QKL327732 QUH327693:QUH327732 RED327693:RED327732 RNZ327693:RNZ327732 RXV327693:RXV327732 SHR327693:SHR327732 SRN327693:SRN327732 TBJ327693:TBJ327732 TLF327693:TLF327732 TVB327693:TVB327732 UEX327693:UEX327732 UOT327693:UOT327732 UYP327693:UYP327732 VIL327693:VIL327732 VSH327693:VSH327732 WCD327693:WCD327732 WLZ327693:WLZ327732 WVV327693:WVV327732 N393229:N393268 JJ393229:JJ393268 TF393229:TF393268 ADB393229:ADB393268 AMX393229:AMX393268 AWT393229:AWT393268 BGP393229:BGP393268 BQL393229:BQL393268 CAH393229:CAH393268 CKD393229:CKD393268 CTZ393229:CTZ393268 DDV393229:DDV393268 DNR393229:DNR393268 DXN393229:DXN393268 EHJ393229:EHJ393268 ERF393229:ERF393268 FBB393229:FBB393268 FKX393229:FKX393268 FUT393229:FUT393268 GEP393229:GEP393268 GOL393229:GOL393268 GYH393229:GYH393268 HID393229:HID393268 HRZ393229:HRZ393268 IBV393229:IBV393268 ILR393229:ILR393268 IVN393229:IVN393268 JFJ393229:JFJ393268 JPF393229:JPF393268 JZB393229:JZB393268 KIX393229:KIX393268 KST393229:KST393268 LCP393229:LCP393268 LML393229:LML393268 LWH393229:LWH393268 MGD393229:MGD393268 MPZ393229:MPZ393268 MZV393229:MZV393268 NJR393229:NJR393268 NTN393229:NTN393268 ODJ393229:ODJ393268 ONF393229:ONF393268 OXB393229:OXB393268 PGX393229:PGX393268 PQT393229:PQT393268 QAP393229:QAP393268 QKL393229:QKL393268 QUH393229:QUH393268 RED393229:RED393268 RNZ393229:RNZ393268 RXV393229:RXV393268 SHR393229:SHR393268 SRN393229:SRN393268 TBJ393229:TBJ393268 TLF393229:TLF393268 TVB393229:TVB393268 UEX393229:UEX393268 UOT393229:UOT393268 UYP393229:UYP393268 VIL393229:VIL393268 VSH393229:VSH393268 WCD393229:WCD393268 WLZ393229:WLZ393268 WVV393229:WVV393268 N458765:N458804 JJ458765:JJ458804 TF458765:TF458804 ADB458765:ADB458804 AMX458765:AMX458804 AWT458765:AWT458804 BGP458765:BGP458804 BQL458765:BQL458804 CAH458765:CAH458804 CKD458765:CKD458804 CTZ458765:CTZ458804 DDV458765:DDV458804 DNR458765:DNR458804 DXN458765:DXN458804 EHJ458765:EHJ458804 ERF458765:ERF458804 FBB458765:FBB458804 FKX458765:FKX458804 FUT458765:FUT458804 GEP458765:GEP458804 GOL458765:GOL458804 GYH458765:GYH458804 HID458765:HID458804 HRZ458765:HRZ458804 IBV458765:IBV458804 ILR458765:ILR458804 IVN458765:IVN458804 JFJ458765:JFJ458804 JPF458765:JPF458804 JZB458765:JZB458804 KIX458765:KIX458804 KST458765:KST458804 LCP458765:LCP458804 LML458765:LML458804 LWH458765:LWH458804 MGD458765:MGD458804 MPZ458765:MPZ458804 MZV458765:MZV458804 NJR458765:NJR458804 NTN458765:NTN458804 ODJ458765:ODJ458804 ONF458765:ONF458804 OXB458765:OXB458804 PGX458765:PGX458804 PQT458765:PQT458804 QAP458765:QAP458804 QKL458765:QKL458804 QUH458765:QUH458804 RED458765:RED458804 RNZ458765:RNZ458804 RXV458765:RXV458804 SHR458765:SHR458804 SRN458765:SRN458804 TBJ458765:TBJ458804 TLF458765:TLF458804 TVB458765:TVB458804 UEX458765:UEX458804 UOT458765:UOT458804 UYP458765:UYP458804 VIL458765:VIL458804 VSH458765:VSH458804 WCD458765:WCD458804 WLZ458765:WLZ458804 WVV458765:WVV458804 N524301:N524340 JJ524301:JJ524340 TF524301:TF524340 ADB524301:ADB524340 AMX524301:AMX524340 AWT524301:AWT524340 BGP524301:BGP524340 BQL524301:BQL524340 CAH524301:CAH524340 CKD524301:CKD524340 CTZ524301:CTZ524340 DDV524301:DDV524340 DNR524301:DNR524340 DXN524301:DXN524340 EHJ524301:EHJ524340 ERF524301:ERF524340 FBB524301:FBB524340 FKX524301:FKX524340 FUT524301:FUT524340 GEP524301:GEP524340 GOL524301:GOL524340 GYH524301:GYH524340 HID524301:HID524340 HRZ524301:HRZ524340 IBV524301:IBV524340 ILR524301:ILR524340 IVN524301:IVN524340 JFJ524301:JFJ524340 JPF524301:JPF524340 JZB524301:JZB524340 KIX524301:KIX524340 KST524301:KST524340 LCP524301:LCP524340 LML524301:LML524340 LWH524301:LWH524340 MGD524301:MGD524340 MPZ524301:MPZ524340 MZV524301:MZV524340 NJR524301:NJR524340 NTN524301:NTN524340 ODJ524301:ODJ524340 ONF524301:ONF524340 OXB524301:OXB524340 PGX524301:PGX524340 PQT524301:PQT524340 QAP524301:QAP524340 QKL524301:QKL524340 QUH524301:QUH524340 RED524301:RED524340 RNZ524301:RNZ524340 RXV524301:RXV524340 SHR524301:SHR524340 SRN524301:SRN524340 TBJ524301:TBJ524340 TLF524301:TLF524340 TVB524301:TVB524340 UEX524301:UEX524340 UOT524301:UOT524340 UYP524301:UYP524340 VIL524301:VIL524340 VSH524301:VSH524340 WCD524301:WCD524340 WLZ524301:WLZ524340 WVV524301:WVV524340 N589837:N589876 JJ589837:JJ589876 TF589837:TF589876 ADB589837:ADB589876 AMX589837:AMX589876 AWT589837:AWT589876 BGP589837:BGP589876 BQL589837:BQL589876 CAH589837:CAH589876 CKD589837:CKD589876 CTZ589837:CTZ589876 DDV589837:DDV589876 DNR589837:DNR589876 DXN589837:DXN589876 EHJ589837:EHJ589876 ERF589837:ERF589876 FBB589837:FBB589876 FKX589837:FKX589876 FUT589837:FUT589876 GEP589837:GEP589876 GOL589837:GOL589876 GYH589837:GYH589876 HID589837:HID589876 HRZ589837:HRZ589876 IBV589837:IBV589876 ILR589837:ILR589876 IVN589837:IVN589876 JFJ589837:JFJ589876 JPF589837:JPF589876 JZB589837:JZB589876 KIX589837:KIX589876 KST589837:KST589876 LCP589837:LCP589876 LML589837:LML589876 LWH589837:LWH589876 MGD589837:MGD589876 MPZ589837:MPZ589876 MZV589837:MZV589876 NJR589837:NJR589876 NTN589837:NTN589876 ODJ589837:ODJ589876 ONF589837:ONF589876 OXB589837:OXB589876 PGX589837:PGX589876 PQT589837:PQT589876 QAP589837:QAP589876 QKL589837:QKL589876 QUH589837:QUH589876 RED589837:RED589876 RNZ589837:RNZ589876 RXV589837:RXV589876 SHR589837:SHR589876 SRN589837:SRN589876 TBJ589837:TBJ589876 TLF589837:TLF589876 TVB589837:TVB589876 UEX589837:UEX589876 UOT589837:UOT589876 UYP589837:UYP589876 VIL589837:VIL589876 VSH589837:VSH589876 WCD589837:WCD589876 WLZ589837:WLZ589876 WVV589837:WVV589876 N655373:N655412 JJ655373:JJ655412 TF655373:TF655412 ADB655373:ADB655412 AMX655373:AMX655412 AWT655373:AWT655412 BGP655373:BGP655412 BQL655373:BQL655412 CAH655373:CAH655412 CKD655373:CKD655412 CTZ655373:CTZ655412 DDV655373:DDV655412 DNR655373:DNR655412 DXN655373:DXN655412 EHJ655373:EHJ655412 ERF655373:ERF655412 FBB655373:FBB655412 FKX655373:FKX655412 FUT655373:FUT655412 GEP655373:GEP655412 GOL655373:GOL655412 GYH655373:GYH655412 HID655373:HID655412 HRZ655373:HRZ655412 IBV655373:IBV655412 ILR655373:ILR655412 IVN655373:IVN655412 JFJ655373:JFJ655412 JPF655373:JPF655412 JZB655373:JZB655412 KIX655373:KIX655412 KST655373:KST655412 LCP655373:LCP655412 LML655373:LML655412 LWH655373:LWH655412 MGD655373:MGD655412 MPZ655373:MPZ655412 MZV655373:MZV655412 NJR655373:NJR655412 NTN655373:NTN655412 ODJ655373:ODJ655412 ONF655373:ONF655412 OXB655373:OXB655412 PGX655373:PGX655412 PQT655373:PQT655412 QAP655373:QAP655412 QKL655373:QKL655412 QUH655373:QUH655412 RED655373:RED655412 RNZ655373:RNZ655412 RXV655373:RXV655412 SHR655373:SHR655412 SRN655373:SRN655412 TBJ655373:TBJ655412 TLF655373:TLF655412 TVB655373:TVB655412 UEX655373:UEX655412 UOT655373:UOT655412 UYP655373:UYP655412 VIL655373:VIL655412 VSH655373:VSH655412 WCD655373:WCD655412 WLZ655373:WLZ655412 WVV655373:WVV655412 N720909:N720948 JJ720909:JJ720948 TF720909:TF720948 ADB720909:ADB720948 AMX720909:AMX720948 AWT720909:AWT720948 BGP720909:BGP720948 BQL720909:BQL720948 CAH720909:CAH720948 CKD720909:CKD720948 CTZ720909:CTZ720948 DDV720909:DDV720948 DNR720909:DNR720948 DXN720909:DXN720948 EHJ720909:EHJ720948 ERF720909:ERF720948 FBB720909:FBB720948 FKX720909:FKX720948 FUT720909:FUT720948 GEP720909:GEP720948 GOL720909:GOL720948 GYH720909:GYH720948 HID720909:HID720948 HRZ720909:HRZ720948 IBV720909:IBV720948 ILR720909:ILR720948 IVN720909:IVN720948 JFJ720909:JFJ720948 JPF720909:JPF720948 JZB720909:JZB720948 KIX720909:KIX720948 KST720909:KST720948 LCP720909:LCP720948 LML720909:LML720948 LWH720909:LWH720948 MGD720909:MGD720948 MPZ720909:MPZ720948 MZV720909:MZV720948 NJR720909:NJR720948 NTN720909:NTN720948 ODJ720909:ODJ720948 ONF720909:ONF720948 OXB720909:OXB720948 PGX720909:PGX720948 PQT720909:PQT720948 QAP720909:QAP720948 QKL720909:QKL720948 QUH720909:QUH720948 RED720909:RED720948 RNZ720909:RNZ720948 RXV720909:RXV720948 SHR720909:SHR720948 SRN720909:SRN720948 TBJ720909:TBJ720948 TLF720909:TLF720948 TVB720909:TVB720948 UEX720909:UEX720948 UOT720909:UOT720948 UYP720909:UYP720948 VIL720909:VIL720948 VSH720909:VSH720948 WCD720909:WCD720948 WLZ720909:WLZ720948 WVV720909:WVV720948 N786445:N786484 JJ786445:JJ786484 TF786445:TF786484 ADB786445:ADB786484 AMX786445:AMX786484 AWT786445:AWT786484 BGP786445:BGP786484 BQL786445:BQL786484 CAH786445:CAH786484 CKD786445:CKD786484 CTZ786445:CTZ786484 DDV786445:DDV786484 DNR786445:DNR786484 DXN786445:DXN786484 EHJ786445:EHJ786484 ERF786445:ERF786484 FBB786445:FBB786484 FKX786445:FKX786484 FUT786445:FUT786484 GEP786445:GEP786484 GOL786445:GOL786484 GYH786445:GYH786484 HID786445:HID786484 HRZ786445:HRZ786484 IBV786445:IBV786484 ILR786445:ILR786484 IVN786445:IVN786484 JFJ786445:JFJ786484 JPF786445:JPF786484 JZB786445:JZB786484 KIX786445:KIX786484 KST786445:KST786484 LCP786445:LCP786484 LML786445:LML786484 LWH786445:LWH786484 MGD786445:MGD786484 MPZ786445:MPZ786484 MZV786445:MZV786484 NJR786445:NJR786484 NTN786445:NTN786484 ODJ786445:ODJ786484 ONF786445:ONF786484 OXB786445:OXB786484 PGX786445:PGX786484 PQT786445:PQT786484 QAP786445:QAP786484 QKL786445:QKL786484 QUH786445:QUH786484 RED786445:RED786484 RNZ786445:RNZ786484 RXV786445:RXV786484 SHR786445:SHR786484 SRN786445:SRN786484 TBJ786445:TBJ786484 TLF786445:TLF786484 TVB786445:TVB786484 UEX786445:UEX786484 UOT786445:UOT786484 UYP786445:UYP786484 VIL786445:VIL786484 VSH786445:VSH786484 WCD786445:WCD786484 WLZ786445:WLZ786484 WVV786445:WVV786484 N851981:N852020 JJ851981:JJ852020 TF851981:TF852020 ADB851981:ADB852020 AMX851981:AMX852020 AWT851981:AWT852020 BGP851981:BGP852020 BQL851981:BQL852020 CAH851981:CAH852020 CKD851981:CKD852020 CTZ851981:CTZ852020 DDV851981:DDV852020 DNR851981:DNR852020 DXN851981:DXN852020 EHJ851981:EHJ852020 ERF851981:ERF852020 FBB851981:FBB852020 FKX851981:FKX852020 FUT851981:FUT852020 GEP851981:GEP852020 GOL851981:GOL852020 GYH851981:GYH852020 HID851981:HID852020 HRZ851981:HRZ852020 IBV851981:IBV852020 ILR851981:ILR852020 IVN851981:IVN852020 JFJ851981:JFJ852020 JPF851981:JPF852020 JZB851981:JZB852020 KIX851981:KIX852020 KST851981:KST852020 LCP851981:LCP852020 LML851981:LML852020 LWH851981:LWH852020 MGD851981:MGD852020 MPZ851981:MPZ852020 MZV851981:MZV852020 NJR851981:NJR852020 NTN851981:NTN852020 ODJ851981:ODJ852020 ONF851981:ONF852020 OXB851981:OXB852020 PGX851981:PGX852020 PQT851981:PQT852020 QAP851981:QAP852020 QKL851981:QKL852020 QUH851981:QUH852020 RED851981:RED852020 RNZ851981:RNZ852020 RXV851981:RXV852020 SHR851981:SHR852020 SRN851981:SRN852020 TBJ851981:TBJ852020 TLF851981:TLF852020 TVB851981:TVB852020 UEX851981:UEX852020 UOT851981:UOT852020 UYP851981:UYP852020 VIL851981:VIL852020 VSH851981:VSH852020 WCD851981:WCD852020 WLZ851981:WLZ852020 WVV851981:WVV852020 N917517:N917556 JJ917517:JJ917556 TF917517:TF917556 ADB917517:ADB917556 AMX917517:AMX917556 AWT917517:AWT917556 BGP917517:BGP917556 BQL917517:BQL917556 CAH917517:CAH917556 CKD917517:CKD917556 CTZ917517:CTZ917556 DDV917517:DDV917556 DNR917517:DNR917556 DXN917517:DXN917556 EHJ917517:EHJ917556 ERF917517:ERF917556 FBB917517:FBB917556 FKX917517:FKX917556 FUT917517:FUT917556 GEP917517:GEP917556 GOL917517:GOL917556 GYH917517:GYH917556 HID917517:HID917556 HRZ917517:HRZ917556 IBV917517:IBV917556 ILR917517:ILR917556 IVN917517:IVN917556 JFJ917517:JFJ917556 JPF917517:JPF917556 JZB917517:JZB917556 KIX917517:KIX917556 KST917517:KST917556 LCP917517:LCP917556 LML917517:LML917556 LWH917517:LWH917556 MGD917517:MGD917556 MPZ917517:MPZ917556 MZV917517:MZV917556 NJR917517:NJR917556 NTN917517:NTN917556 ODJ917517:ODJ917556 ONF917517:ONF917556 OXB917517:OXB917556 PGX917517:PGX917556 PQT917517:PQT917556 QAP917517:QAP917556 QKL917517:QKL917556 QUH917517:QUH917556 RED917517:RED917556 RNZ917517:RNZ917556 RXV917517:RXV917556 SHR917517:SHR917556 SRN917517:SRN917556 TBJ917517:TBJ917556 TLF917517:TLF917556 TVB917517:TVB917556 UEX917517:UEX917556 UOT917517:UOT917556 UYP917517:UYP917556 VIL917517:VIL917556 VSH917517:VSH917556 WCD917517:WCD917556 WLZ917517:WLZ917556 WVV917517:WVV917556 N983053:N983092 JJ983053:JJ983092 TF983053:TF983092 ADB983053:ADB983092 AMX983053:AMX983092 AWT983053:AWT983092 BGP983053:BGP983092 BQL983053:BQL983092 CAH983053:CAH983092 CKD983053:CKD983092 CTZ983053:CTZ983092 DDV983053:DDV983092 DNR983053:DNR983092 DXN983053:DXN983092 EHJ983053:EHJ983092 ERF983053:ERF983092 FBB983053:FBB983092 FKX983053:FKX983092 FUT983053:FUT983092 GEP983053:GEP983092 GOL983053:GOL983092 GYH983053:GYH983092 HID983053:HID983092 HRZ983053:HRZ983092 IBV983053:IBV983092 ILR983053:ILR983092 IVN983053:IVN983092 JFJ983053:JFJ983092 JPF983053:JPF983092 JZB983053:JZB983092 KIX983053:KIX983092 KST983053:KST983092 LCP983053:LCP983092 LML983053:LML983092 LWH983053:LWH983092 MGD983053:MGD983092 MPZ983053:MPZ983092 MZV983053:MZV983092 NJR983053:NJR983092 NTN983053:NTN983092 ODJ983053:ODJ983092 ONF983053:ONF983092 OXB983053:OXB983092 PGX983053:PGX983092 PQT983053:PQT983092 QAP983053:QAP983092 QKL983053:QKL983092 QUH983053:QUH983092 RED983053:RED983092 RNZ983053:RNZ983092 RXV983053:RXV983092 SHR983053:SHR983092 SRN983053:SRN983092 TBJ983053:TBJ983092 TLF983053:TLF983092 TVB983053:TVB983092 UEX983053:UEX983092 UOT983053:UOT983092 UYP983053:UYP983092 VIL983053:VIL983092 VSH983053:VSH983092 WCD983053:WCD983092 WLZ983053:WLZ983092 WVV983053:WVV983092"/>
    <dataValidation allowBlank="1" showInputMessage="1" showErrorMessage="1" promptTitle="Total" prompt="Informe o valor total de cada item de investimento" sqref="M13:M52 JI13:JI52 TE13:TE52 ADA13:ADA52 AMW13:AMW52 AWS13:AWS52 BGO13:BGO52 BQK13:BQK52 CAG13:CAG52 CKC13:CKC52 CTY13:CTY52 DDU13:DDU52 DNQ13:DNQ52 DXM13:DXM52 EHI13:EHI52 ERE13:ERE52 FBA13:FBA52 FKW13:FKW52 FUS13:FUS52 GEO13:GEO52 GOK13:GOK52 GYG13:GYG52 HIC13:HIC52 HRY13:HRY52 IBU13:IBU52 ILQ13:ILQ52 IVM13:IVM52 JFI13:JFI52 JPE13:JPE52 JZA13:JZA52 KIW13:KIW52 KSS13:KSS52 LCO13:LCO52 LMK13:LMK52 LWG13:LWG52 MGC13:MGC52 MPY13:MPY52 MZU13:MZU52 NJQ13:NJQ52 NTM13:NTM52 ODI13:ODI52 ONE13:ONE52 OXA13:OXA52 PGW13:PGW52 PQS13:PQS52 QAO13:QAO52 QKK13:QKK52 QUG13:QUG52 REC13:REC52 RNY13:RNY52 RXU13:RXU52 SHQ13:SHQ52 SRM13:SRM52 TBI13:TBI52 TLE13:TLE52 TVA13:TVA52 UEW13:UEW52 UOS13:UOS52 UYO13:UYO52 VIK13:VIK52 VSG13:VSG52 WCC13:WCC52 WLY13:WLY52 WVU13:WVU52 M65549:M65588 JI65549:JI65588 TE65549:TE65588 ADA65549:ADA65588 AMW65549:AMW65588 AWS65549:AWS65588 BGO65549:BGO65588 BQK65549:BQK65588 CAG65549:CAG65588 CKC65549:CKC65588 CTY65549:CTY65588 DDU65549:DDU65588 DNQ65549:DNQ65588 DXM65549:DXM65588 EHI65549:EHI65588 ERE65549:ERE65588 FBA65549:FBA65588 FKW65549:FKW65588 FUS65549:FUS65588 GEO65549:GEO65588 GOK65549:GOK65588 GYG65549:GYG65588 HIC65549:HIC65588 HRY65549:HRY65588 IBU65549:IBU65588 ILQ65549:ILQ65588 IVM65549:IVM65588 JFI65549:JFI65588 JPE65549:JPE65588 JZA65549:JZA65588 KIW65549:KIW65588 KSS65549:KSS65588 LCO65549:LCO65588 LMK65549:LMK65588 LWG65549:LWG65588 MGC65549:MGC65588 MPY65549:MPY65588 MZU65549:MZU65588 NJQ65549:NJQ65588 NTM65549:NTM65588 ODI65549:ODI65588 ONE65549:ONE65588 OXA65549:OXA65588 PGW65549:PGW65588 PQS65549:PQS65588 QAO65549:QAO65588 QKK65549:QKK65588 QUG65549:QUG65588 REC65549:REC65588 RNY65549:RNY65588 RXU65549:RXU65588 SHQ65549:SHQ65588 SRM65549:SRM65588 TBI65549:TBI65588 TLE65549:TLE65588 TVA65549:TVA65588 UEW65549:UEW65588 UOS65549:UOS65588 UYO65549:UYO65588 VIK65549:VIK65588 VSG65549:VSG65588 WCC65549:WCC65588 WLY65549:WLY65588 WVU65549:WVU65588 M131085:M131124 JI131085:JI131124 TE131085:TE131124 ADA131085:ADA131124 AMW131085:AMW131124 AWS131085:AWS131124 BGO131085:BGO131124 BQK131085:BQK131124 CAG131085:CAG131124 CKC131085:CKC131124 CTY131085:CTY131124 DDU131085:DDU131124 DNQ131085:DNQ131124 DXM131085:DXM131124 EHI131085:EHI131124 ERE131085:ERE131124 FBA131085:FBA131124 FKW131085:FKW131124 FUS131085:FUS131124 GEO131085:GEO131124 GOK131085:GOK131124 GYG131085:GYG131124 HIC131085:HIC131124 HRY131085:HRY131124 IBU131085:IBU131124 ILQ131085:ILQ131124 IVM131085:IVM131124 JFI131085:JFI131124 JPE131085:JPE131124 JZA131085:JZA131124 KIW131085:KIW131124 KSS131085:KSS131124 LCO131085:LCO131124 LMK131085:LMK131124 LWG131085:LWG131124 MGC131085:MGC131124 MPY131085:MPY131124 MZU131085:MZU131124 NJQ131085:NJQ131124 NTM131085:NTM131124 ODI131085:ODI131124 ONE131085:ONE131124 OXA131085:OXA131124 PGW131085:PGW131124 PQS131085:PQS131124 QAO131085:QAO131124 QKK131085:QKK131124 QUG131085:QUG131124 REC131085:REC131124 RNY131085:RNY131124 RXU131085:RXU131124 SHQ131085:SHQ131124 SRM131085:SRM131124 TBI131085:TBI131124 TLE131085:TLE131124 TVA131085:TVA131124 UEW131085:UEW131124 UOS131085:UOS131124 UYO131085:UYO131124 VIK131085:VIK131124 VSG131085:VSG131124 WCC131085:WCC131124 WLY131085:WLY131124 WVU131085:WVU131124 M196621:M196660 JI196621:JI196660 TE196621:TE196660 ADA196621:ADA196660 AMW196621:AMW196660 AWS196621:AWS196660 BGO196621:BGO196660 BQK196621:BQK196660 CAG196621:CAG196660 CKC196621:CKC196660 CTY196621:CTY196660 DDU196621:DDU196660 DNQ196621:DNQ196660 DXM196621:DXM196660 EHI196621:EHI196660 ERE196621:ERE196660 FBA196621:FBA196660 FKW196621:FKW196660 FUS196621:FUS196660 GEO196621:GEO196660 GOK196621:GOK196660 GYG196621:GYG196660 HIC196621:HIC196660 HRY196621:HRY196660 IBU196621:IBU196660 ILQ196621:ILQ196660 IVM196621:IVM196660 JFI196621:JFI196660 JPE196621:JPE196660 JZA196621:JZA196660 KIW196621:KIW196660 KSS196621:KSS196660 LCO196621:LCO196660 LMK196621:LMK196660 LWG196621:LWG196660 MGC196621:MGC196660 MPY196621:MPY196660 MZU196621:MZU196660 NJQ196621:NJQ196660 NTM196621:NTM196660 ODI196621:ODI196660 ONE196621:ONE196660 OXA196621:OXA196660 PGW196621:PGW196660 PQS196621:PQS196660 QAO196621:QAO196660 QKK196621:QKK196660 QUG196621:QUG196660 REC196621:REC196660 RNY196621:RNY196660 RXU196621:RXU196660 SHQ196621:SHQ196660 SRM196621:SRM196660 TBI196621:TBI196660 TLE196621:TLE196660 TVA196621:TVA196660 UEW196621:UEW196660 UOS196621:UOS196660 UYO196621:UYO196660 VIK196621:VIK196660 VSG196621:VSG196660 WCC196621:WCC196660 WLY196621:WLY196660 WVU196621:WVU196660 M262157:M262196 JI262157:JI262196 TE262157:TE262196 ADA262157:ADA262196 AMW262157:AMW262196 AWS262157:AWS262196 BGO262157:BGO262196 BQK262157:BQK262196 CAG262157:CAG262196 CKC262157:CKC262196 CTY262157:CTY262196 DDU262157:DDU262196 DNQ262157:DNQ262196 DXM262157:DXM262196 EHI262157:EHI262196 ERE262157:ERE262196 FBA262157:FBA262196 FKW262157:FKW262196 FUS262157:FUS262196 GEO262157:GEO262196 GOK262157:GOK262196 GYG262157:GYG262196 HIC262157:HIC262196 HRY262157:HRY262196 IBU262157:IBU262196 ILQ262157:ILQ262196 IVM262157:IVM262196 JFI262157:JFI262196 JPE262157:JPE262196 JZA262157:JZA262196 KIW262157:KIW262196 KSS262157:KSS262196 LCO262157:LCO262196 LMK262157:LMK262196 LWG262157:LWG262196 MGC262157:MGC262196 MPY262157:MPY262196 MZU262157:MZU262196 NJQ262157:NJQ262196 NTM262157:NTM262196 ODI262157:ODI262196 ONE262157:ONE262196 OXA262157:OXA262196 PGW262157:PGW262196 PQS262157:PQS262196 QAO262157:QAO262196 QKK262157:QKK262196 QUG262157:QUG262196 REC262157:REC262196 RNY262157:RNY262196 RXU262157:RXU262196 SHQ262157:SHQ262196 SRM262157:SRM262196 TBI262157:TBI262196 TLE262157:TLE262196 TVA262157:TVA262196 UEW262157:UEW262196 UOS262157:UOS262196 UYO262157:UYO262196 VIK262157:VIK262196 VSG262157:VSG262196 WCC262157:WCC262196 WLY262157:WLY262196 WVU262157:WVU262196 M327693:M327732 JI327693:JI327732 TE327693:TE327732 ADA327693:ADA327732 AMW327693:AMW327732 AWS327693:AWS327732 BGO327693:BGO327732 BQK327693:BQK327732 CAG327693:CAG327732 CKC327693:CKC327732 CTY327693:CTY327732 DDU327693:DDU327732 DNQ327693:DNQ327732 DXM327693:DXM327732 EHI327693:EHI327732 ERE327693:ERE327732 FBA327693:FBA327732 FKW327693:FKW327732 FUS327693:FUS327732 GEO327693:GEO327732 GOK327693:GOK327732 GYG327693:GYG327732 HIC327693:HIC327732 HRY327693:HRY327732 IBU327693:IBU327732 ILQ327693:ILQ327732 IVM327693:IVM327732 JFI327693:JFI327732 JPE327693:JPE327732 JZA327693:JZA327732 KIW327693:KIW327732 KSS327693:KSS327732 LCO327693:LCO327732 LMK327693:LMK327732 LWG327693:LWG327732 MGC327693:MGC327732 MPY327693:MPY327732 MZU327693:MZU327732 NJQ327693:NJQ327732 NTM327693:NTM327732 ODI327693:ODI327732 ONE327693:ONE327732 OXA327693:OXA327732 PGW327693:PGW327732 PQS327693:PQS327732 QAO327693:QAO327732 QKK327693:QKK327732 QUG327693:QUG327732 REC327693:REC327732 RNY327693:RNY327732 RXU327693:RXU327732 SHQ327693:SHQ327732 SRM327693:SRM327732 TBI327693:TBI327732 TLE327693:TLE327732 TVA327693:TVA327732 UEW327693:UEW327732 UOS327693:UOS327732 UYO327693:UYO327732 VIK327693:VIK327732 VSG327693:VSG327732 WCC327693:WCC327732 WLY327693:WLY327732 WVU327693:WVU327732 M393229:M393268 JI393229:JI393268 TE393229:TE393268 ADA393229:ADA393268 AMW393229:AMW393268 AWS393229:AWS393268 BGO393229:BGO393268 BQK393229:BQK393268 CAG393229:CAG393268 CKC393229:CKC393268 CTY393229:CTY393268 DDU393229:DDU393268 DNQ393229:DNQ393268 DXM393229:DXM393268 EHI393229:EHI393268 ERE393229:ERE393268 FBA393229:FBA393268 FKW393229:FKW393268 FUS393229:FUS393268 GEO393229:GEO393268 GOK393229:GOK393268 GYG393229:GYG393268 HIC393229:HIC393268 HRY393229:HRY393268 IBU393229:IBU393268 ILQ393229:ILQ393268 IVM393229:IVM393268 JFI393229:JFI393268 JPE393229:JPE393268 JZA393229:JZA393268 KIW393229:KIW393268 KSS393229:KSS393268 LCO393229:LCO393268 LMK393229:LMK393268 LWG393229:LWG393268 MGC393229:MGC393268 MPY393229:MPY393268 MZU393229:MZU393268 NJQ393229:NJQ393268 NTM393229:NTM393268 ODI393229:ODI393268 ONE393229:ONE393268 OXA393229:OXA393268 PGW393229:PGW393268 PQS393229:PQS393268 QAO393229:QAO393268 QKK393229:QKK393268 QUG393229:QUG393268 REC393229:REC393268 RNY393229:RNY393268 RXU393229:RXU393268 SHQ393229:SHQ393268 SRM393229:SRM393268 TBI393229:TBI393268 TLE393229:TLE393268 TVA393229:TVA393268 UEW393229:UEW393268 UOS393229:UOS393268 UYO393229:UYO393268 VIK393229:VIK393268 VSG393229:VSG393268 WCC393229:WCC393268 WLY393229:WLY393268 WVU393229:WVU393268 M458765:M458804 JI458765:JI458804 TE458765:TE458804 ADA458765:ADA458804 AMW458765:AMW458804 AWS458765:AWS458804 BGO458765:BGO458804 BQK458765:BQK458804 CAG458765:CAG458804 CKC458765:CKC458804 CTY458765:CTY458804 DDU458765:DDU458804 DNQ458765:DNQ458804 DXM458765:DXM458804 EHI458765:EHI458804 ERE458765:ERE458804 FBA458765:FBA458804 FKW458765:FKW458804 FUS458765:FUS458804 GEO458765:GEO458804 GOK458765:GOK458804 GYG458765:GYG458804 HIC458765:HIC458804 HRY458765:HRY458804 IBU458765:IBU458804 ILQ458765:ILQ458804 IVM458765:IVM458804 JFI458765:JFI458804 JPE458765:JPE458804 JZA458765:JZA458804 KIW458765:KIW458804 KSS458765:KSS458804 LCO458765:LCO458804 LMK458765:LMK458804 LWG458765:LWG458804 MGC458765:MGC458804 MPY458765:MPY458804 MZU458765:MZU458804 NJQ458765:NJQ458804 NTM458765:NTM458804 ODI458765:ODI458804 ONE458765:ONE458804 OXA458765:OXA458804 PGW458765:PGW458804 PQS458765:PQS458804 QAO458765:QAO458804 QKK458765:QKK458804 QUG458765:QUG458804 REC458765:REC458804 RNY458765:RNY458804 RXU458765:RXU458804 SHQ458765:SHQ458804 SRM458765:SRM458804 TBI458765:TBI458804 TLE458765:TLE458804 TVA458765:TVA458804 UEW458765:UEW458804 UOS458765:UOS458804 UYO458765:UYO458804 VIK458765:VIK458804 VSG458765:VSG458804 WCC458765:WCC458804 WLY458765:WLY458804 WVU458765:WVU458804 M524301:M524340 JI524301:JI524340 TE524301:TE524340 ADA524301:ADA524340 AMW524301:AMW524340 AWS524301:AWS524340 BGO524301:BGO524340 BQK524301:BQK524340 CAG524301:CAG524340 CKC524301:CKC524340 CTY524301:CTY524340 DDU524301:DDU524340 DNQ524301:DNQ524340 DXM524301:DXM524340 EHI524301:EHI524340 ERE524301:ERE524340 FBA524301:FBA524340 FKW524301:FKW524340 FUS524301:FUS524340 GEO524301:GEO524340 GOK524301:GOK524340 GYG524301:GYG524340 HIC524301:HIC524340 HRY524301:HRY524340 IBU524301:IBU524340 ILQ524301:ILQ524340 IVM524301:IVM524340 JFI524301:JFI524340 JPE524301:JPE524340 JZA524301:JZA524340 KIW524301:KIW524340 KSS524301:KSS524340 LCO524301:LCO524340 LMK524301:LMK524340 LWG524301:LWG524340 MGC524301:MGC524340 MPY524301:MPY524340 MZU524301:MZU524340 NJQ524301:NJQ524340 NTM524301:NTM524340 ODI524301:ODI524340 ONE524301:ONE524340 OXA524301:OXA524340 PGW524301:PGW524340 PQS524301:PQS524340 QAO524301:QAO524340 QKK524301:QKK524340 QUG524301:QUG524340 REC524301:REC524340 RNY524301:RNY524340 RXU524301:RXU524340 SHQ524301:SHQ524340 SRM524301:SRM524340 TBI524301:TBI524340 TLE524301:TLE524340 TVA524301:TVA524340 UEW524301:UEW524340 UOS524301:UOS524340 UYO524301:UYO524340 VIK524301:VIK524340 VSG524301:VSG524340 WCC524301:WCC524340 WLY524301:WLY524340 WVU524301:WVU524340 M589837:M589876 JI589837:JI589876 TE589837:TE589876 ADA589837:ADA589876 AMW589837:AMW589876 AWS589837:AWS589876 BGO589837:BGO589876 BQK589837:BQK589876 CAG589837:CAG589876 CKC589837:CKC589876 CTY589837:CTY589876 DDU589837:DDU589876 DNQ589837:DNQ589876 DXM589837:DXM589876 EHI589837:EHI589876 ERE589837:ERE589876 FBA589837:FBA589876 FKW589837:FKW589876 FUS589837:FUS589876 GEO589837:GEO589876 GOK589837:GOK589876 GYG589837:GYG589876 HIC589837:HIC589876 HRY589837:HRY589876 IBU589837:IBU589876 ILQ589837:ILQ589876 IVM589837:IVM589876 JFI589837:JFI589876 JPE589837:JPE589876 JZA589837:JZA589876 KIW589837:KIW589876 KSS589837:KSS589876 LCO589837:LCO589876 LMK589837:LMK589876 LWG589837:LWG589876 MGC589837:MGC589876 MPY589837:MPY589876 MZU589837:MZU589876 NJQ589837:NJQ589876 NTM589837:NTM589876 ODI589837:ODI589876 ONE589837:ONE589876 OXA589837:OXA589876 PGW589837:PGW589876 PQS589837:PQS589876 QAO589837:QAO589876 QKK589837:QKK589876 QUG589837:QUG589876 REC589837:REC589876 RNY589837:RNY589876 RXU589837:RXU589876 SHQ589837:SHQ589876 SRM589837:SRM589876 TBI589837:TBI589876 TLE589837:TLE589876 TVA589837:TVA589876 UEW589837:UEW589876 UOS589837:UOS589876 UYO589837:UYO589876 VIK589837:VIK589876 VSG589837:VSG589876 WCC589837:WCC589876 WLY589837:WLY589876 WVU589837:WVU589876 M655373:M655412 JI655373:JI655412 TE655373:TE655412 ADA655373:ADA655412 AMW655373:AMW655412 AWS655373:AWS655412 BGO655373:BGO655412 BQK655373:BQK655412 CAG655373:CAG655412 CKC655373:CKC655412 CTY655373:CTY655412 DDU655373:DDU655412 DNQ655373:DNQ655412 DXM655373:DXM655412 EHI655373:EHI655412 ERE655373:ERE655412 FBA655373:FBA655412 FKW655373:FKW655412 FUS655373:FUS655412 GEO655373:GEO655412 GOK655373:GOK655412 GYG655373:GYG655412 HIC655373:HIC655412 HRY655373:HRY655412 IBU655373:IBU655412 ILQ655373:ILQ655412 IVM655373:IVM655412 JFI655373:JFI655412 JPE655373:JPE655412 JZA655373:JZA655412 KIW655373:KIW655412 KSS655373:KSS655412 LCO655373:LCO655412 LMK655373:LMK655412 LWG655373:LWG655412 MGC655373:MGC655412 MPY655373:MPY655412 MZU655373:MZU655412 NJQ655373:NJQ655412 NTM655373:NTM655412 ODI655373:ODI655412 ONE655373:ONE655412 OXA655373:OXA655412 PGW655373:PGW655412 PQS655373:PQS655412 QAO655373:QAO655412 QKK655373:QKK655412 QUG655373:QUG655412 REC655373:REC655412 RNY655373:RNY655412 RXU655373:RXU655412 SHQ655373:SHQ655412 SRM655373:SRM655412 TBI655373:TBI655412 TLE655373:TLE655412 TVA655373:TVA655412 UEW655373:UEW655412 UOS655373:UOS655412 UYO655373:UYO655412 VIK655373:VIK655412 VSG655373:VSG655412 WCC655373:WCC655412 WLY655373:WLY655412 WVU655373:WVU655412 M720909:M720948 JI720909:JI720948 TE720909:TE720948 ADA720909:ADA720948 AMW720909:AMW720948 AWS720909:AWS720948 BGO720909:BGO720948 BQK720909:BQK720948 CAG720909:CAG720948 CKC720909:CKC720948 CTY720909:CTY720948 DDU720909:DDU720948 DNQ720909:DNQ720948 DXM720909:DXM720948 EHI720909:EHI720948 ERE720909:ERE720948 FBA720909:FBA720948 FKW720909:FKW720948 FUS720909:FUS720948 GEO720909:GEO720948 GOK720909:GOK720948 GYG720909:GYG720948 HIC720909:HIC720948 HRY720909:HRY720948 IBU720909:IBU720948 ILQ720909:ILQ720948 IVM720909:IVM720948 JFI720909:JFI720948 JPE720909:JPE720948 JZA720909:JZA720948 KIW720909:KIW720948 KSS720909:KSS720948 LCO720909:LCO720948 LMK720909:LMK720948 LWG720909:LWG720948 MGC720909:MGC720948 MPY720909:MPY720948 MZU720909:MZU720948 NJQ720909:NJQ720948 NTM720909:NTM720948 ODI720909:ODI720948 ONE720909:ONE720948 OXA720909:OXA720948 PGW720909:PGW720948 PQS720909:PQS720948 QAO720909:QAO720948 QKK720909:QKK720948 QUG720909:QUG720948 REC720909:REC720948 RNY720909:RNY720948 RXU720909:RXU720948 SHQ720909:SHQ720948 SRM720909:SRM720948 TBI720909:TBI720948 TLE720909:TLE720948 TVA720909:TVA720948 UEW720909:UEW720948 UOS720909:UOS720948 UYO720909:UYO720948 VIK720909:VIK720948 VSG720909:VSG720948 WCC720909:WCC720948 WLY720909:WLY720948 WVU720909:WVU720948 M786445:M786484 JI786445:JI786484 TE786445:TE786484 ADA786445:ADA786484 AMW786445:AMW786484 AWS786445:AWS786484 BGO786445:BGO786484 BQK786445:BQK786484 CAG786445:CAG786484 CKC786445:CKC786484 CTY786445:CTY786484 DDU786445:DDU786484 DNQ786445:DNQ786484 DXM786445:DXM786484 EHI786445:EHI786484 ERE786445:ERE786484 FBA786445:FBA786484 FKW786445:FKW786484 FUS786445:FUS786484 GEO786445:GEO786484 GOK786445:GOK786484 GYG786445:GYG786484 HIC786445:HIC786484 HRY786445:HRY786484 IBU786445:IBU786484 ILQ786445:ILQ786484 IVM786445:IVM786484 JFI786445:JFI786484 JPE786445:JPE786484 JZA786445:JZA786484 KIW786445:KIW786484 KSS786445:KSS786484 LCO786445:LCO786484 LMK786445:LMK786484 LWG786445:LWG786484 MGC786445:MGC786484 MPY786445:MPY786484 MZU786445:MZU786484 NJQ786445:NJQ786484 NTM786445:NTM786484 ODI786445:ODI786484 ONE786445:ONE786484 OXA786445:OXA786484 PGW786445:PGW786484 PQS786445:PQS786484 QAO786445:QAO786484 QKK786445:QKK786484 QUG786445:QUG786484 REC786445:REC786484 RNY786445:RNY786484 RXU786445:RXU786484 SHQ786445:SHQ786484 SRM786445:SRM786484 TBI786445:TBI786484 TLE786445:TLE786484 TVA786445:TVA786484 UEW786445:UEW786484 UOS786445:UOS786484 UYO786445:UYO786484 VIK786445:VIK786484 VSG786445:VSG786484 WCC786445:WCC786484 WLY786445:WLY786484 WVU786445:WVU786484 M851981:M852020 JI851981:JI852020 TE851981:TE852020 ADA851981:ADA852020 AMW851981:AMW852020 AWS851981:AWS852020 BGO851981:BGO852020 BQK851981:BQK852020 CAG851981:CAG852020 CKC851981:CKC852020 CTY851981:CTY852020 DDU851981:DDU852020 DNQ851981:DNQ852020 DXM851981:DXM852020 EHI851981:EHI852020 ERE851981:ERE852020 FBA851981:FBA852020 FKW851981:FKW852020 FUS851981:FUS852020 GEO851981:GEO852020 GOK851981:GOK852020 GYG851981:GYG852020 HIC851981:HIC852020 HRY851981:HRY852020 IBU851981:IBU852020 ILQ851981:ILQ852020 IVM851981:IVM852020 JFI851981:JFI852020 JPE851981:JPE852020 JZA851981:JZA852020 KIW851981:KIW852020 KSS851981:KSS852020 LCO851981:LCO852020 LMK851981:LMK852020 LWG851981:LWG852020 MGC851981:MGC852020 MPY851981:MPY852020 MZU851981:MZU852020 NJQ851981:NJQ852020 NTM851981:NTM852020 ODI851981:ODI852020 ONE851981:ONE852020 OXA851981:OXA852020 PGW851981:PGW852020 PQS851981:PQS852020 QAO851981:QAO852020 QKK851981:QKK852020 QUG851981:QUG852020 REC851981:REC852020 RNY851981:RNY852020 RXU851981:RXU852020 SHQ851981:SHQ852020 SRM851981:SRM852020 TBI851981:TBI852020 TLE851981:TLE852020 TVA851981:TVA852020 UEW851981:UEW852020 UOS851981:UOS852020 UYO851981:UYO852020 VIK851981:VIK852020 VSG851981:VSG852020 WCC851981:WCC852020 WLY851981:WLY852020 WVU851981:WVU852020 M917517:M917556 JI917517:JI917556 TE917517:TE917556 ADA917517:ADA917556 AMW917517:AMW917556 AWS917517:AWS917556 BGO917517:BGO917556 BQK917517:BQK917556 CAG917517:CAG917556 CKC917517:CKC917556 CTY917517:CTY917556 DDU917517:DDU917556 DNQ917517:DNQ917556 DXM917517:DXM917556 EHI917517:EHI917556 ERE917517:ERE917556 FBA917517:FBA917556 FKW917517:FKW917556 FUS917517:FUS917556 GEO917517:GEO917556 GOK917517:GOK917556 GYG917517:GYG917556 HIC917517:HIC917556 HRY917517:HRY917556 IBU917517:IBU917556 ILQ917517:ILQ917556 IVM917517:IVM917556 JFI917517:JFI917556 JPE917517:JPE917556 JZA917517:JZA917556 KIW917517:KIW917556 KSS917517:KSS917556 LCO917517:LCO917556 LMK917517:LMK917556 LWG917517:LWG917556 MGC917517:MGC917556 MPY917517:MPY917556 MZU917517:MZU917556 NJQ917517:NJQ917556 NTM917517:NTM917556 ODI917517:ODI917556 ONE917517:ONE917556 OXA917517:OXA917556 PGW917517:PGW917556 PQS917517:PQS917556 QAO917517:QAO917556 QKK917517:QKK917556 QUG917517:QUG917556 REC917517:REC917556 RNY917517:RNY917556 RXU917517:RXU917556 SHQ917517:SHQ917556 SRM917517:SRM917556 TBI917517:TBI917556 TLE917517:TLE917556 TVA917517:TVA917556 UEW917517:UEW917556 UOS917517:UOS917556 UYO917517:UYO917556 VIK917517:VIK917556 VSG917517:VSG917556 WCC917517:WCC917556 WLY917517:WLY917556 WVU917517:WVU917556 M983053:M983092 JI983053:JI983092 TE983053:TE983092 ADA983053:ADA983092 AMW983053:AMW983092 AWS983053:AWS983092 BGO983053:BGO983092 BQK983053:BQK983092 CAG983053:CAG983092 CKC983053:CKC983092 CTY983053:CTY983092 DDU983053:DDU983092 DNQ983053:DNQ983092 DXM983053:DXM983092 EHI983053:EHI983092 ERE983053:ERE983092 FBA983053:FBA983092 FKW983053:FKW983092 FUS983053:FUS983092 GEO983053:GEO983092 GOK983053:GOK983092 GYG983053:GYG983092 HIC983053:HIC983092 HRY983053:HRY983092 IBU983053:IBU983092 ILQ983053:ILQ983092 IVM983053:IVM983092 JFI983053:JFI983092 JPE983053:JPE983092 JZA983053:JZA983092 KIW983053:KIW983092 KSS983053:KSS983092 LCO983053:LCO983092 LMK983053:LMK983092 LWG983053:LWG983092 MGC983053:MGC983092 MPY983053:MPY983092 MZU983053:MZU983092 NJQ983053:NJQ983092 NTM983053:NTM983092 ODI983053:ODI983092 ONE983053:ONE983092 OXA983053:OXA983092 PGW983053:PGW983092 PQS983053:PQS983092 QAO983053:QAO983092 QKK983053:QKK983092 QUG983053:QUG983092 REC983053:REC983092 RNY983053:RNY983092 RXU983053:RXU983092 SHQ983053:SHQ983092 SRM983053:SRM983092 TBI983053:TBI983092 TLE983053:TLE983092 TVA983053:TVA983092 UEW983053:UEW983092 UOS983053:UOS983092 UYO983053:UYO983092 VIK983053:VIK983092 VSG983053:VSG983092 WCC983053:WCC983092 WLY983053:WLY983092 WVU983053:WVU983092"/>
    <dataValidation allowBlank="1" showInputMessage="1" showErrorMessage="1" promptTitle="Não" prompt="Digite Aqui" sqref="F13:F52 JB13:JB52 SX13:SX52 ACT13:ACT52 AMP13:AMP52 AWL13:AWL52 BGH13:BGH52 BQD13:BQD52 BZZ13:BZZ52 CJV13:CJV52 CTR13:CTR52 DDN13:DDN52 DNJ13:DNJ52 DXF13:DXF52 EHB13:EHB52 EQX13:EQX52 FAT13:FAT52 FKP13:FKP52 FUL13:FUL52 GEH13:GEH52 GOD13:GOD52 GXZ13:GXZ52 HHV13:HHV52 HRR13:HRR52 IBN13:IBN52 ILJ13:ILJ52 IVF13:IVF52 JFB13:JFB52 JOX13:JOX52 JYT13:JYT52 KIP13:KIP52 KSL13:KSL52 LCH13:LCH52 LMD13:LMD52 LVZ13:LVZ52 MFV13:MFV52 MPR13:MPR52 MZN13:MZN52 NJJ13:NJJ52 NTF13:NTF52 ODB13:ODB52 OMX13:OMX52 OWT13:OWT52 PGP13:PGP52 PQL13:PQL52 QAH13:QAH52 QKD13:QKD52 QTZ13:QTZ52 RDV13:RDV52 RNR13:RNR52 RXN13:RXN52 SHJ13:SHJ52 SRF13:SRF52 TBB13:TBB52 TKX13:TKX52 TUT13:TUT52 UEP13:UEP52 UOL13:UOL52 UYH13:UYH52 VID13:VID52 VRZ13:VRZ52 WBV13:WBV52 WLR13:WLR52 WVN13:WVN52 F65549:F65588 JB65549:JB65588 SX65549:SX65588 ACT65549:ACT65588 AMP65549:AMP65588 AWL65549:AWL65588 BGH65549:BGH65588 BQD65549:BQD65588 BZZ65549:BZZ65588 CJV65549:CJV65588 CTR65549:CTR65588 DDN65549:DDN65588 DNJ65549:DNJ65588 DXF65549:DXF65588 EHB65549:EHB65588 EQX65549:EQX65588 FAT65549:FAT65588 FKP65549:FKP65588 FUL65549:FUL65588 GEH65549:GEH65588 GOD65549:GOD65588 GXZ65549:GXZ65588 HHV65549:HHV65588 HRR65549:HRR65588 IBN65549:IBN65588 ILJ65549:ILJ65588 IVF65549:IVF65588 JFB65549:JFB65588 JOX65549:JOX65588 JYT65549:JYT65588 KIP65549:KIP65588 KSL65549:KSL65588 LCH65549:LCH65588 LMD65549:LMD65588 LVZ65549:LVZ65588 MFV65549:MFV65588 MPR65549:MPR65588 MZN65549:MZN65588 NJJ65549:NJJ65588 NTF65549:NTF65588 ODB65549:ODB65588 OMX65549:OMX65588 OWT65549:OWT65588 PGP65549:PGP65588 PQL65549:PQL65588 QAH65549:QAH65588 QKD65549:QKD65588 QTZ65549:QTZ65588 RDV65549:RDV65588 RNR65549:RNR65588 RXN65549:RXN65588 SHJ65549:SHJ65588 SRF65549:SRF65588 TBB65549:TBB65588 TKX65549:TKX65588 TUT65549:TUT65588 UEP65549:UEP65588 UOL65549:UOL65588 UYH65549:UYH65588 VID65549:VID65588 VRZ65549:VRZ65588 WBV65549:WBV65588 WLR65549:WLR65588 WVN65549:WVN65588 F131085:F131124 JB131085:JB131124 SX131085:SX131124 ACT131085:ACT131124 AMP131085:AMP131124 AWL131085:AWL131124 BGH131085:BGH131124 BQD131085:BQD131124 BZZ131085:BZZ131124 CJV131085:CJV131124 CTR131085:CTR131124 DDN131085:DDN131124 DNJ131085:DNJ131124 DXF131085:DXF131124 EHB131085:EHB131124 EQX131085:EQX131124 FAT131085:FAT131124 FKP131085:FKP131124 FUL131085:FUL131124 GEH131085:GEH131124 GOD131085:GOD131124 GXZ131085:GXZ131124 HHV131085:HHV131124 HRR131085:HRR131124 IBN131085:IBN131124 ILJ131085:ILJ131124 IVF131085:IVF131124 JFB131085:JFB131124 JOX131085:JOX131124 JYT131085:JYT131124 KIP131085:KIP131124 KSL131085:KSL131124 LCH131085:LCH131124 LMD131085:LMD131124 LVZ131085:LVZ131124 MFV131085:MFV131124 MPR131085:MPR131124 MZN131085:MZN131124 NJJ131085:NJJ131124 NTF131085:NTF131124 ODB131085:ODB131124 OMX131085:OMX131124 OWT131085:OWT131124 PGP131085:PGP131124 PQL131085:PQL131124 QAH131085:QAH131124 QKD131085:QKD131124 QTZ131085:QTZ131124 RDV131085:RDV131124 RNR131085:RNR131124 RXN131085:RXN131124 SHJ131085:SHJ131124 SRF131085:SRF131124 TBB131085:TBB131124 TKX131085:TKX131124 TUT131085:TUT131124 UEP131085:UEP131124 UOL131085:UOL131124 UYH131085:UYH131124 VID131085:VID131124 VRZ131085:VRZ131124 WBV131085:WBV131124 WLR131085:WLR131124 WVN131085:WVN131124 F196621:F196660 JB196621:JB196660 SX196621:SX196660 ACT196621:ACT196660 AMP196621:AMP196660 AWL196621:AWL196660 BGH196621:BGH196660 BQD196621:BQD196660 BZZ196621:BZZ196660 CJV196621:CJV196660 CTR196621:CTR196660 DDN196621:DDN196660 DNJ196621:DNJ196660 DXF196621:DXF196660 EHB196621:EHB196660 EQX196621:EQX196660 FAT196621:FAT196660 FKP196621:FKP196660 FUL196621:FUL196660 GEH196621:GEH196660 GOD196621:GOD196660 GXZ196621:GXZ196660 HHV196621:HHV196660 HRR196621:HRR196660 IBN196621:IBN196660 ILJ196621:ILJ196660 IVF196621:IVF196660 JFB196621:JFB196660 JOX196621:JOX196660 JYT196621:JYT196660 KIP196621:KIP196660 KSL196621:KSL196660 LCH196621:LCH196660 LMD196621:LMD196660 LVZ196621:LVZ196660 MFV196621:MFV196660 MPR196621:MPR196660 MZN196621:MZN196660 NJJ196621:NJJ196660 NTF196621:NTF196660 ODB196621:ODB196660 OMX196621:OMX196660 OWT196621:OWT196660 PGP196621:PGP196660 PQL196621:PQL196660 QAH196621:QAH196660 QKD196621:QKD196660 QTZ196621:QTZ196660 RDV196621:RDV196660 RNR196621:RNR196660 RXN196621:RXN196660 SHJ196621:SHJ196660 SRF196621:SRF196660 TBB196621:TBB196660 TKX196621:TKX196660 TUT196621:TUT196660 UEP196621:UEP196660 UOL196621:UOL196660 UYH196621:UYH196660 VID196621:VID196660 VRZ196621:VRZ196660 WBV196621:WBV196660 WLR196621:WLR196660 WVN196621:WVN196660 F262157:F262196 JB262157:JB262196 SX262157:SX262196 ACT262157:ACT262196 AMP262157:AMP262196 AWL262157:AWL262196 BGH262157:BGH262196 BQD262157:BQD262196 BZZ262157:BZZ262196 CJV262157:CJV262196 CTR262157:CTR262196 DDN262157:DDN262196 DNJ262157:DNJ262196 DXF262157:DXF262196 EHB262157:EHB262196 EQX262157:EQX262196 FAT262157:FAT262196 FKP262157:FKP262196 FUL262157:FUL262196 GEH262157:GEH262196 GOD262157:GOD262196 GXZ262157:GXZ262196 HHV262157:HHV262196 HRR262157:HRR262196 IBN262157:IBN262196 ILJ262157:ILJ262196 IVF262157:IVF262196 JFB262157:JFB262196 JOX262157:JOX262196 JYT262157:JYT262196 KIP262157:KIP262196 KSL262157:KSL262196 LCH262157:LCH262196 LMD262157:LMD262196 LVZ262157:LVZ262196 MFV262157:MFV262196 MPR262157:MPR262196 MZN262157:MZN262196 NJJ262157:NJJ262196 NTF262157:NTF262196 ODB262157:ODB262196 OMX262157:OMX262196 OWT262157:OWT262196 PGP262157:PGP262196 PQL262157:PQL262196 QAH262157:QAH262196 QKD262157:QKD262196 QTZ262157:QTZ262196 RDV262157:RDV262196 RNR262157:RNR262196 RXN262157:RXN262196 SHJ262157:SHJ262196 SRF262157:SRF262196 TBB262157:TBB262196 TKX262157:TKX262196 TUT262157:TUT262196 UEP262157:UEP262196 UOL262157:UOL262196 UYH262157:UYH262196 VID262157:VID262196 VRZ262157:VRZ262196 WBV262157:WBV262196 WLR262157:WLR262196 WVN262157:WVN262196 F327693:F327732 JB327693:JB327732 SX327693:SX327732 ACT327693:ACT327732 AMP327693:AMP327732 AWL327693:AWL327732 BGH327693:BGH327732 BQD327693:BQD327732 BZZ327693:BZZ327732 CJV327693:CJV327732 CTR327693:CTR327732 DDN327693:DDN327732 DNJ327693:DNJ327732 DXF327693:DXF327732 EHB327693:EHB327732 EQX327693:EQX327732 FAT327693:FAT327732 FKP327693:FKP327732 FUL327693:FUL327732 GEH327693:GEH327732 GOD327693:GOD327732 GXZ327693:GXZ327732 HHV327693:HHV327732 HRR327693:HRR327732 IBN327693:IBN327732 ILJ327693:ILJ327732 IVF327693:IVF327732 JFB327693:JFB327732 JOX327693:JOX327732 JYT327693:JYT327732 KIP327693:KIP327732 KSL327693:KSL327732 LCH327693:LCH327732 LMD327693:LMD327732 LVZ327693:LVZ327732 MFV327693:MFV327732 MPR327693:MPR327732 MZN327693:MZN327732 NJJ327693:NJJ327732 NTF327693:NTF327732 ODB327693:ODB327732 OMX327693:OMX327732 OWT327693:OWT327732 PGP327693:PGP327732 PQL327693:PQL327732 QAH327693:QAH327732 QKD327693:QKD327732 QTZ327693:QTZ327732 RDV327693:RDV327732 RNR327693:RNR327732 RXN327693:RXN327732 SHJ327693:SHJ327732 SRF327693:SRF327732 TBB327693:TBB327732 TKX327693:TKX327732 TUT327693:TUT327732 UEP327693:UEP327732 UOL327693:UOL327732 UYH327693:UYH327732 VID327693:VID327732 VRZ327693:VRZ327732 WBV327693:WBV327732 WLR327693:WLR327732 WVN327693:WVN327732 F393229:F393268 JB393229:JB393268 SX393229:SX393268 ACT393229:ACT393268 AMP393229:AMP393268 AWL393229:AWL393268 BGH393229:BGH393268 BQD393229:BQD393268 BZZ393229:BZZ393268 CJV393229:CJV393268 CTR393229:CTR393268 DDN393229:DDN393268 DNJ393229:DNJ393268 DXF393229:DXF393268 EHB393229:EHB393268 EQX393229:EQX393268 FAT393229:FAT393268 FKP393229:FKP393268 FUL393229:FUL393268 GEH393229:GEH393268 GOD393229:GOD393268 GXZ393229:GXZ393268 HHV393229:HHV393268 HRR393229:HRR393268 IBN393229:IBN393268 ILJ393229:ILJ393268 IVF393229:IVF393268 JFB393229:JFB393268 JOX393229:JOX393268 JYT393229:JYT393268 KIP393229:KIP393268 KSL393229:KSL393268 LCH393229:LCH393268 LMD393229:LMD393268 LVZ393229:LVZ393268 MFV393229:MFV393268 MPR393229:MPR393268 MZN393229:MZN393268 NJJ393229:NJJ393268 NTF393229:NTF393268 ODB393229:ODB393268 OMX393229:OMX393268 OWT393229:OWT393268 PGP393229:PGP393268 PQL393229:PQL393268 QAH393229:QAH393268 QKD393229:QKD393268 QTZ393229:QTZ393268 RDV393229:RDV393268 RNR393229:RNR393268 RXN393229:RXN393268 SHJ393229:SHJ393268 SRF393229:SRF393268 TBB393229:TBB393268 TKX393229:TKX393268 TUT393229:TUT393268 UEP393229:UEP393268 UOL393229:UOL393268 UYH393229:UYH393268 VID393229:VID393268 VRZ393229:VRZ393268 WBV393229:WBV393268 WLR393229:WLR393268 WVN393229:WVN393268 F458765:F458804 JB458765:JB458804 SX458765:SX458804 ACT458765:ACT458804 AMP458765:AMP458804 AWL458765:AWL458804 BGH458765:BGH458804 BQD458765:BQD458804 BZZ458765:BZZ458804 CJV458765:CJV458804 CTR458765:CTR458804 DDN458765:DDN458804 DNJ458765:DNJ458804 DXF458765:DXF458804 EHB458765:EHB458804 EQX458765:EQX458804 FAT458765:FAT458804 FKP458765:FKP458804 FUL458765:FUL458804 GEH458765:GEH458804 GOD458765:GOD458804 GXZ458765:GXZ458804 HHV458765:HHV458804 HRR458765:HRR458804 IBN458765:IBN458804 ILJ458765:ILJ458804 IVF458765:IVF458804 JFB458765:JFB458804 JOX458765:JOX458804 JYT458765:JYT458804 KIP458765:KIP458804 KSL458765:KSL458804 LCH458765:LCH458804 LMD458765:LMD458804 LVZ458765:LVZ458804 MFV458765:MFV458804 MPR458765:MPR458804 MZN458765:MZN458804 NJJ458765:NJJ458804 NTF458765:NTF458804 ODB458765:ODB458804 OMX458765:OMX458804 OWT458765:OWT458804 PGP458765:PGP458804 PQL458765:PQL458804 QAH458765:QAH458804 QKD458765:QKD458804 QTZ458765:QTZ458804 RDV458765:RDV458804 RNR458765:RNR458804 RXN458765:RXN458804 SHJ458765:SHJ458804 SRF458765:SRF458804 TBB458765:TBB458804 TKX458765:TKX458804 TUT458765:TUT458804 UEP458765:UEP458804 UOL458765:UOL458804 UYH458765:UYH458804 VID458765:VID458804 VRZ458765:VRZ458804 WBV458765:WBV458804 WLR458765:WLR458804 WVN458765:WVN458804 F524301:F524340 JB524301:JB524340 SX524301:SX524340 ACT524301:ACT524340 AMP524301:AMP524340 AWL524301:AWL524340 BGH524301:BGH524340 BQD524301:BQD524340 BZZ524301:BZZ524340 CJV524301:CJV524340 CTR524301:CTR524340 DDN524301:DDN524340 DNJ524301:DNJ524340 DXF524301:DXF524340 EHB524301:EHB524340 EQX524301:EQX524340 FAT524301:FAT524340 FKP524301:FKP524340 FUL524301:FUL524340 GEH524301:GEH524340 GOD524301:GOD524340 GXZ524301:GXZ524340 HHV524301:HHV524340 HRR524301:HRR524340 IBN524301:IBN524340 ILJ524301:ILJ524340 IVF524301:IVF524340 JFB524301:JFB524340 JOX524301:JOX524340 JYT524301:JYT524340 KIP524301:KIP524340 KSL524301:KSL524340 LCH524301:LCH524340 LMD524301:LMD524340 LVZ524301:LVZ524340 MFV524301:MFV524340 MPR524301:MPR524340 MZN524301:MZN524340 NJJ524301:NJJ524340 NTF524301:NTF524340 ODB524301:ODB524340 OMX524301:OMX524340 OWT524301:OWT524340 PGP524301:PGP524340 PQL524301:PQL524340 QAH524301:QAH524340 QKD524301:QKD524340 QTZ524301:QTZ524340 RDV524301:RDV524340 RNR524301:RNR524340 RXN524301:RXN524340 SHJ524301:SHJ524340 SRF524301:SRF524340 TBB524301:TBB524340 TKX524301:TKX524340 TUT524301:TUT524340 UEP524301:UEP524340 UOL524301:UOL524340 UYH524301:UYH524340 VID524301:VID524340 VRZ524301:VRZ524340 WBV524301:WBV524340 WLR524301:WLR524340 WVN524301:WVN524340 F589837:F589876 JB589837:JB589876 SX589837:SX589876 ACT589837:ACT589876 AMP589837:AMP589876 AWL589837:AWL589876 BGH589837:BGH589876 BQD589837:BQD589876 BZZ589837:BZZ589876 CJV589837:CJV589876 CTR589837:CTR589876 DDN589837:DDN589876 DNJ589837:DNJ589876 DXF589837:DXF589876 EHB589837:EHB589876 EQX589837:EQX589876 FAT589837:FAT589876 FKP589837:FKP589876 FUL589837:FUL589876 GEH589837:GEH589876 GOD589837:GOD589876 GXZ589837:GXZ589876 HHV589837:HHV589876 HRR589837:HRR589876 IBN589837:IBN589876 ILJ589837:ILJ589876 IVF589837:IVF589876 JFB589837:JFB589876 JOX589837:JOX589876 JYT589837:JYT589876 KIP589837:KIP589876 KSL589837:KSL589876 LCH589837:LCH589876 LMD589837:LMD589876 LVZ589837:LVZ589876 MFV589837:MFV589876 MPR589837:MPR589876 MZN589837:MZN589876 NJJ589837:NJJ589876 NTF589837:NTF589876 ODB589837:ODB589876 OMX589837:OMX589876 OWT589837:OWT589876 PGP589837:PGP589876 PQL589837:PQL589876 QAH589837:QAH589876 QKD589837:QKD589876 QTZ589837:QTZ589876 RDV589837:RDV589876 RNR589837:RNR589876 RXN589837:RXN589876 SHJ589837:SHJ589876 SRF589837:SRF589876 TBB589837:TBB589876 TKX589837:TKX589876 TUT589837:TUT589876 UEP589837:UEP589876 UOL589837:UOL589876 UYH589837:UYH589876 VID589837:VID589876 VRZ589837:VRZ589876 WBV589837:WBV589876 WLR589837:WLR589876 WVN589837:WVN589876 F655373:F655412 JB655373:JB655412 SX655373:SX655412 ACT655373:ACT655412 AMP655373:AMP655412 AWL655373:AWL655412 BGH655373:BGH655412 BQD655373:BQD655412 BZZ655373:BZZ655412 CJV655373:CJV655412 CTR655373:CTR655412 DDN655373:DDN655412 DNJ655373:DNJ655412 DXF655373:DXF655412 EHB655373:EHB655412 EQX655373:EQX655412 FAT655373:FAT655412 FKP655373:FKP655412 FUL655373:FUL655412 GEH655373:GEH655412 GOD655373:GOD655412 GXZ655373:GXZ655412 HHV655373:HHV655412 HRR655373:HRR655412 IBN655373:IBN655412 ILJ655373:ILJ655412 IVF655373:IVF655412 JFB655373:JFB655412 JOX655373:JOX655412 JYT655373:JYT655412 KIP655373:KIP655412 KSL655373:KSL655412 LCH655373:LCH655412 LMD655373:LMD655412 LVZ655373:LVZ655412 MFV655373:MFV655412 MPR655373:MPR655412 MZN655373:MZN655412 NJJ655373:NJJ655412 NTF655373:NTF655412 ODB655373:ODB655412 OMX655373:OMX655412 OWT655373:OWT655412 PGP655373:PGP655412 PQL655373:PQL655412 QAH655373:QAH655412 QKD655373:QKD655412 QTZ655373:QTZ655412 RDV655373:RDV655412 RNR655373:RNR655412 RXN655373:RXN655412 SHJ655373:SHJ655412 SRF655373:SRF655412 TBB655373:TBB655412 TKX655373:TKX655412 TUT655373:TUT655412 UEP655373:UEP655412 UOL655373:UOL655412 UYH655373:UYH655412 VID655373:VID655412 VRZ655373:VRZ655412 WBV655373:WBV655412 WLR655373:WLR655412 WVN655373:WVN655412 F720909:F720948 JB720909:JB720948 SX720909:SX720948 ACT720909:ACT720948 AMP720909:AMP720948 AWL720909:AWL720948 BGH720909:BGH720948 BQD720909:BQD720948 BZZ720909:BZZ720948 CJV720909:CJV720948 CTR720909:CTR720948 DDN720909:DDN720948 DNJ720909:DNJ720948 DXF720909:DXF720948 EHB720909:EHB720948 EQX720909:EQX720948 FAT720909:FAT720948 FKP720909:FKP720948 FUL720909:FUL720948 GEH720909:GEH720948 GOD720909:GOD720948 GXZ720909:GXZ720948 HHV720909:HHV720948 HRR720909:HRR720948 IBN720909:IBN720948 ILJ720909:ILJ720948 IVF720909:IVF720948 JFB720909:JFB720948 JOX720909:JOX720948 JYT720909:JYT720948 KIP720909:KIP720948 KSL720909:KSL720948 LCH720909:LCH720948 LMD720909:LMD720948 LVZ720909:LVZ720948 MFV720909:MFV720948 MPR720909:MPR720948 MZN720909:MZN720948 NJJ720909:NJJ720948 NTF720909:NTF720948 ODB720909:ODB720948 OMX720909:OMX720948 OWT720909:OWT720948 PGP720909:PGP720948 PQL720909:PQL720948 QAH720909:QAH720948 QKD720909:QKD720948 QTZ720909:QTZ720948 RDV720909:RDV720948 RNR720909:RNR720948 RXN720909:RXN720948 SHJ720909:SHJ720948 SRF720909:SRF720948 TBB720909:TBB720948 TKX720909:TKX720948 TUT720909:TUT720948 UEP720909:UEP720948 UOL720909:UOL720948 UYH720909:UYH720948 VID720909:VID720948 VRZ720909:VRZ720948 WBV720909:WBV720948 WLR720909:WLR720948 WVN720909:WVN720948 F786445:F786484 JB786445:JB786484 SX786445:SX786484 ACT786445:ACT786484 AMP786445:AMP786484 AWL786445:AWL786484 BGH786445:BGH786484 BQD786445:BQD786484 BZZ786445:BZZ786484 CJV786445:CJV786484 CTR786445:CTR786484 DDN786445:DDN786484 DNJ786445:DNJ786484 DXF786445:DXF786484 EHB786445:EHB786484 EQX786445:EQX786484 FAT786445:FAT786484 FKP786445:FKP786484 FUL786445:FUL786484 GEH786445:GEH786484 GOD786445:GOD786484 GXZ786445:GXZ786484 HHV786445:HHV786484 HRR786445:HRR786484 IBN786445:IBN786484 ILJ786445:ILJ786484 IVF786445:IVF786484 JFB786445:JFB786484 JOX786445:JOX786484 JYT786445:JYT786484 KIP786445:KIP786484 KSL786445:KSL786484 LCH786445:LCH786484 LMD786445:LMD786484 LVZ786445:LVZ786484 MFV786445:MFV786484 MPR786445:MPR786484 MZN786445:MZN786484 NJJ786445:NJJ786484 NTF786445:NTF786484 ODB786445:ODB786484 OMX786445:OMX786484 OWT786445:OWT786484 PGP786445:PGP786484 PQL786445:PQL786484 QAH786445:QAH786484 QKD786445:QKD786484 QTZ786445:QTZ786484 RDV786445:RDV786484 RNR786445:RNR786484 RXN786445:RXN786484 SHJ786445:SHJ786484 SRF786445:SRF786484 TBB786445:TBB786484 TKX786445:TKX786484 TUT786445:TUT786484 UEP786445:UEP786484 UOL786445:UOL786484 UYH786445:UYH786484 VID786445:VID786484 VRZ786445:VRZ786484 WBV786445:WBV786484 WLR786445:WLR786484 WVN786445:WVN786484 F851981:F852020 JB851981:JB852020 SX851981:SX852020 ACT851981:ACT852020 AMP851981:AMP852020 AWL851981:AWL852020 BGH851981:BGH852020 BQD851981:BQD852020 BZZ851981:BZZ852020 CJV851981:CJV852020 CTR851981:CTR852020 DDN851981:DDN852020 DNJ851981:DNJ852020 DXF851981:DXF852020 EHB851981:EHB852020 EQX851981:EQX852020 FAT851981:FAT852020 FKP851981:FKP852020 FUL851981:FUL852020 GEH851981:GEH852020 GOD851981:GOD852020 GXZ851981:GXZ852020 HHV851981:HHV852020 HRR851981:HRR852020 IBN851981:IBN852020 ILJ851981:ILJ852020 IVF851981:IVF852020 JFB851981:JFB852020 JOX851981:JOX852020 JYT851981:JYT852020 KIP851981:KIP852020 KSL851981:KSL852020 LCH851981:LCH852020 LMD851981:LMD852020 LVZ851981:LVZ852020 MFV851981:MFV852020 MPR851981:MPR852020 MZN851981:MZN852020 NJJ851981:NJJ852020 NTF851981:NTF852020 ODB851981:ODB852020 OMX851981:OMX852020 OWT851981:OWT852020 PGP851981:PGP852020 PQL851981:PQL852020 QAH851981:QAH852020 QKD851981:QKD852020 QTZ851981:QTZ852020 RDV851981:RDV852020 RNR851981:RNR852020 RXN851981:RXN852020 SHJ851981:SHJ852020 SRF851981:SRF852020 TBB851981:TBB852020 TKX851981:TKX852020 TUT851981:TUT852020 UEP851981:UEP852020 UOL851981:UOL852020 UYH851981:UYH852020 VID851981:VID852020 VRZ851981:VRZ852020 WBV851981:WBV852020 WLR851981:WLR852020 WVN851981:WVN852020 F917517:F917556 JB917517:JB917556 SX917517:SX917556 ACT917517:ACT917556 AMP917517:AMP917556 AWL917517:AWL917556 BGH917517:BGH917556 BQD917517:BQD917556 BZZ917517:BZZ917556 CJV917517:CJV917556 CTR917517:CTR917556 DDN917517:DDN917556 DNJ917517:DNJ917556 DXF917517:DXF917556 EHB917517:EHB917556 EQX917517:EQX917556 FAT917517:FAT917556 FKP917517:FKP917556 FUL917517:FUL917556 GEH917517:GEH917556 GOD917517:GOD917556 GXZ917517:GXZ917556 HHV917517:HHV917556 HRR917517:HRR917556 IBN917517:IBN917556 ILJ917517:ILJ917556 IVF917517:IVF917556 JFB917517:JFB917556 JOX917517:JOX917556 JYT917517:JYT917556 KIP917517:KIP917556 KSL917517:KSL917556 LCH917517:LCH917556 LMD917517:LMD917556 LVZ917517:LVZ917556 MFV917517:MFV917556 MPR917517:MPR917556 MZN917517:MZN917556 NJJ917517:NJJ917556 NTF917517:NTF917556 ODB917517:ODB917556 OMX917517:OMX917556 OWT917517:OWT917556 PGP917517:PGP917556 PQL917517:PQL917556 QAH917517:QAH917556 QKD917517:QKD917556 QTZ917517:QTZ917556 RDV917517:RDV917556 RNR917517:RNR917556 RXN917517:RXN917556 SHJ917517:SHJ917556 SRF917517:SRF917556 TBB917517:TBB917556 TKX917517:TKX917556 TUT917517:TUT917556 UEP917517:UEP917556 UOL917517:UOL917556 UYH917517:UYH917556 VID917517:VID917556 VRZ917517:VRZ917556 WBV917517:WBV917556 WLR917517:WLR917556 WVN917517:WVN917556 F983053:F983092 JB983053:JB983092 SX983053:SX983092 ACT983053:ACT983092 AMP983053:AMP983092 AWL983053:AWL983092 BGH983053:BGH983092 BQD983053:BQD983092 BZZ983053:BZZ983092 CJV983053:CJV983092 CTR983053:CTR983092 DDN983053:DDN983092 DNJ983053:DNJ983092 DXF983053:DXF983092 EHB983053:EHB983092 EQX983053:EQX983092 FAT983053:FAT983092 FKP983053:FKP983092 FUL983053:FUL983092 GEH983053:GEH983092 GOD983053:GOD983092 GXZ983053:GXZ983092 HHV983053:HHV983092 HRR983053:HRR983092 IBN983053:IBN983092 ILJ983053:ILJ983092 IVF983053:IVF983092 JFB983053:JFB983092 JOX983053:JOX983092 JYT983053:JYT983092 KIP983053:KIP983092 KSL983053:KSL983092 LCH983053:LCH983092 LMD983053:LMD983092 LVZ983053:LVZ983092 MFV983053:MFV983092 MPR983053:MPR983092 MZN983053:MZN983092 NJJ983053:NJJ983092 NTF983053:NTF983092 ODB983053:ODB983092 OMX983053:OMX983092 OWT983053:OWT983092 PGP983053:PGP983092 PQL983053:PQL983092 QAH983053:QAH983092 QKD983053:QKD983092 QTZ983053:QTZ983092 RDV983053:RDV983092 RNR983053:RNR983092 RXN983053:RXN983092 SHJ983053:SHJ983092 SRF983053:SRF983092 TBB983053:TBB983092 TKX983053:TKX983092 TUT983053:TUT983092 UEP983053:UEP983092 UOL983053:UOL983092 UYH983053:UYH983092 VID983053:VID983092 VRZ983053:VRZ983092 WBV983053:WBV983092 WLR983053:WLR983092 WVN983053:WVN983092"/>
    <dataValidation allowBlank="1" showInputMessage="1" showErrorMessage="1" promptTitle="Itens de Investimento" prompt="Informe o nome dos macroitens do Orçamento, ou referencie vários Orçamentos, se for o caso. Ex. META 01 Construção de um canal Auxiliar" sqref="C13:C52 IY13:IY52 SU13:SU52 ACQ13:ACQ52 AMM13:AMM52 AWI13:AWI52 BGE13:BGE52 BQA13:BQA52 BZW13:BZW52 CJS13:CJS52 CTO13:CTO52 DDK13:DDK52 DNG13:DNG52 DXC13:DXC52 EGY13:EGY52 EQU13:EQU52 FAQ13:FAQ52 FKM13:FKM52 FUI13:FUI52 GEE13:GEE52 GOA13:GOA52 GXW13:GXW52 HHS13:HHS52 HRO13:HRO52 IBK13:IBK52 ILG13:ILG52 IVC13:IVC52 JEY13:JEY52 JOU13:JOU52 JYQ13:JYQ52 KIM13:KIM52 KSI13:KSI52 LCE13:LCE52 LMA13:LMA52 LVW13:LVW52 MFS13:MFS52 MPO13:MPO52 MZK13:MZK52 NJG13:NJG52 NTC13:NTC52 OCY13:OCY52 OMU13:OMU52 OWQ13:OWQ52 PGM13:PGM52 PQI13:PQI52 QAE13:QAE52 QKA13:QKA52 QTW13:QTW52 RDS13:RDS52 RNO13:RNO52 RXK13:RXK52 SHG13:SHG52 SRC13:SRC52 TAY13:TAY52 TKU13:TKU52 TUQ13:TUQ52 UEM13:UEM52 UOI13:UOI52 UYE13:UYE52 VIA13:VIA52 VRW13:VRW52 WBS13:WBS52 WLO13:WLO52 WVK13:WVK52 C65549:C65588 IY65549:IY65588 SU65549:SU65588 ACQ65549:ACQ65588 AMM65549:AMM65588 AWI65549:AWI65588 BGE65549:BGE65588 BQA65549:BQA65588 BZW65549:BZW65588 CJS65549:CJS65588 CTO65549:CTO65588 DDK65549:DDK65588 DNG65549:DNG65588 DXC65549:DXC65588 EGY65549:EGY65588 EQU65549:EQU65588 FAQ65549:FAQ65588 FKM65549:FKM65588 FUI65549:FUI65588 GEE65549:GEE65588 GOA65549:GOA65588 GXW65549:GXW65588 HHS65549:HHS65588 HRO65549:HRO65588 IBK65549:IBK65588 ILG65549:ILG65588 IVC65549:IVC65588 JEY65549:JEY65588 JOU65549:JOU65588 JYQ65549:JYQ65588 KIM65549:KIM65588 KSI65549:KSI65588 LCE65549:LCE65588 LMA65549:LMA65588 LVW65549:LVW65588 MFS65549:MFS65588 MPO65549:MPO65588 MZK65549:MZK65588 NJG65549:NJG65588 NTC65549:NTC65588 OCY65549:OCY65588 OMU65549:OMU65588 OWQ65549:OWQ65588 PGM65549:PGM65588 PQI65549:PQI65588 QAE65549:QAE65588 QKA65549:QKA65588 QTW65549:QTW65588 RDS65549:RDS65588 RNO65549:RNO65588 RXK65549:RXK65588 SHG65549:SHG65588 SRC65549:SRC65588 TAY65549:TAY65588 TKU65549:TKU65588 TUQ65549:TUQ65588 UEM65549:UEM65588 UOI65549:UOI65588 UYE65549:UYE65588 VIA65549:VIA65588 VRW65549:VRW65588 WBS65549:WBS65588 WLO65549:WLO65588 WVK65549:WVK65588 C131085:C131124 IY131085:IY131124 SU131085:SU131124 ACQ131085:ACQ131124 AMM131085:AMM131124 AWI131085:AWI131124 BGE131085:BGE131124 BQA131085:BQA131124 BZW131085:BZW131124 CJS131085:CJS131124 CTO131085:CTO131124 DDK131085:DDK131124 DNG131085:DNG131124 DXC131085:DXC131124 EGY131085:EGY131124 EQU131085:EQU131124 FAQ131085:FAQ131124 FKM131085:FKM131124 FUI131085:FUI131124 GEE131085:GEE131124 GOA131085:GOA131124 GXW131085:GXW131124 HHS131085:HHS131124 HRO131085:HRO131124 IBK131085:IBK131124 ILG131085:ILG131124 IVC131085:IVC131124 JEY131085:JEY131124 JOU131085:JOU131124 JYQ131085:JYQ131124 KIM131085:KIM131124 KSI131085:KSI131124 LCE131085:LCE131124 LMA131085:LMA131124 LVW131085:LVW131124 MFS131085:MFS131124 MPO131085:MPO131124 MZK131085:MZK131124 NJG131085:NJG131124 NTC131085:NTC131124 OCY131085:OCY131124 OMU131085:OMU131124 OWQ131085:OWQ131124 PGM131085:PGM131124 PQI131085:PQI131124 QAE131085:QAE131124 QKA131085:QKA131124 QTW131085:QTW131124 RDS131085:RDS131124 RNO131085:RNO131124 RXK131085:RXK131124 SHG131085:SHG131124 SRC131085:SRC131124 TAY131085:TAY131124 TKU131085:TKU131124 TUQ131085:TUQ131124 UEM131085:UEM131124 UOI131085:UOI131124 UYE131085:UYE131124 VIA131085:VIA131124 VRW131085:VRW131124 WBS131085:WBS131124 WLO131085:WLO131124 WVK131085:WVK131124 C196621:C196660 IY196621:IY196660 SU196621:SU196660 ACQ196621:ACQ196660 AMM196621:AMM196660 AWI196621:AWI196660 BGE196621:BGE196660 BQA196621:BQA196660 BZW196621:BZW196660 CJS196621:CJS196660 CTO196621:CTO196660 DDK196621:DDK196660 DNG196621:DNG196660 DXC196621:DXC196660 EGY196621:EGY196660 EQU196621:EQU196660 FAQ196621:FAQ196660 FKM196621:FKM196660 FUI196621:FUI196660 GEE196621:GEE196660 GOA196621:GOA196660 GXW196621:GXW196660 HHS196621:HHS196660 HRO196621:HRO196660 IBK196621:IBK196660 ILG196621:ILG196660 IVC196621:IVC196660 JEY196621:JEY196660 JOU196621:JOU196660 JYQ196621:JYQ196660 KIM196621:KIM196660 KSI196621:KSI196660 LCE196621:LCE196660 LMA196621:LMA196660 LVW196621:LVW196660 MFS196621:MFS196660 MPO196621:MPO196660 MZK196621:MZK196660 NJG196621:NJG196660 NTC196621:NTC196660 OCY196621:OCY196660 OMU196621:OMU196660 OWQ196621:OWQ196660 PGM196621:PGM196660 PQI196621:PQI196660 QAE196621:QAE196660 QKA196621:QKA196660 QTW196621:QTW196660 RDS196621:RDS196660 RNO196621:RNO196660 RXK196621:RXK196660 SHG196621:SHG196660 SRC196621:SRC196660 TAY196621:TAY196660 TKU196621:TKU196660 TUQ196621:TUQ196660 UEM196621:UEM196660 UOI196621:UOI196660 UYE196621:UYE196660 VIA196621:VIA196660 VRW196621:VRW196660 WBS196621:WBS196660 WLO196621:WLO196660 WVK196621:WVK196660 C262157:C262196 IY262157:IY262196 SU262157:SU262196 ACQ262157:ACQ262196 AMM262157:AMM262196 AWI262157:AWI262196 BGE262157:BGE262196 BQA262157:BQA262196 BZW262157:BZW262196 CJS262157:CJS262196 CTO262157:CTO262196 DDK262157:DDK262196 DNG262157:DNG262196 DXC262157:DXC262196 EGY262157:EGY262196 EQU262157:EQU262196 FAQ262157:FAQ262196 FKM262157:FKM262196 FUI262157:FUI262196 GEE262157:GEE262196 GOA262157:GOA262196 GXW262157:GXW262196 HHS262157:HHS262196 HRO262157:HRO262196 IBK262157:IBK262196 ILG262157:ILG262196 IVC262157:IVC262196 JEY262157:JEY262196 JOU262157:JOU262196 JYQ262157:JYQ262196 KIM262157:KIM262196 KSI262157:KSI262196 LCE262157:LCE262196 LMA262157:LMA262196 LVW262157:LVW262196 MFS262157:MFS262196 MPO262157:MPO262196 MZK262157:MZK262196 NJG262157:NJG262196 NTC262157:NTC262196 OCY262157:OCY262196 OMU262157:OMU262196 OWQ262157:OWQ262196 PGM262157:PGM262196 PQI262157:PQI262196 QAE262157:QAE262196 QKA262157:QKA262196 QTW262157:QTW262196 RDS262157:RDS262196 RNO262157:RNO262196 RXK262157:RXK262196 SHG262157:SHG262196 SRC262157:SRC262196 TAY262157:TAY262196 TKU262157:TKU262196 TUQ262157:TUQ262196 UEM262157:UEM262196 UOI262157:UOI262196 UYE262157:UYE262196 VIA262157:VIA262196 VRW262157:VRW262196 WBS262157:WBS262196 WLO262157:WLO262196 WVK262157:WVK262196 C327693:C327732 IY327693:IY327732 SU327693:SU327732 ACQ327693:ACQ327732 AMM327693:AMM327732 AWI327693:AWI327732 BGE327693:BGE327732 BQA327693:BQA327732 BZW327693:BZW327732 CJS327693:CJS327732 CTO327693:CTO327732 DDK327693:DDK327732 DNG327693:DNG327732 DXC327693:DXC327732 EGY327693:EGY327732 EQU327693:EQU327732 FAQ327693:FAQ327732 FKM327693:FKM327732 FUI327693:FUI327732 GEE327693:GEE327732 GOA327693:GOA327732 GXW327693:GXW327732 HHS327693:HHS327732 HRO327693:HRO327732 IBK327693:IBK327732 ILG327693:ILG327732 IVC327693:IVC327732 JEY327693:JEY327732 JOU327693:JOU327732 JYQ327693:JYQ327732 KIM327693:KIM327732 KSI327693:KSI327732 LCE327693:LCE327732 LMA327693:LMA327732 LVW327693:LVW327732 MFS327693:MFS327732 MPO327693:MPO327732 MZK327693:MZK327732 NJG327693:NJG327732 NTC327693:NTC327732 OCY327693:OCY327732 OMU327693:OMU327732 OWQ327693:OWQ327732 PGM327693:PGM327732 PQI327693:PQI327732 QAE327693:QAE327732 QKA327693:QKA327732 QTW327693:QTW327732 RDS327693:RDS327732 RNO327693:RNO327732 RXK327693:RXK327732 SHG327693:SHG327732 SRC327693:SRC327732 TAY327693:TAY327732 TKU327693:TKU327732 TUQ327693:TUQ327732 UEM327693:UEM327732 UOI327693:UOI327732 UYE327693:UYE327732 VIA327693:VIA327732 VRW327693:VRW327732 WBS327693:WBS327732 WLO327693:WLO327732 WVK327693:WVK327732 C393229:C393268 IY393229:IY393268 SU393229:SU393268 ACQ393229:ACQ393268 AMM393229:AMM393268 AWI393229:AWI393268 BGE393229:BGE393268 BQA393229:BQA393268 BZW393229:BZW393268 CJS393229:CJS393268 CTO393229:CTO393268 DDK393229:DDK393268 DNG393229:DNG393268 DXC393229:DXC393268 EGY393229:EGY393268 EQU393229:EQU393268 FAQ393229:FAQ393268 FKM393229:FKM393268 FUI393229:FUI393268 GEE393229:GEE393268 GOA393229:GOA393268 GXW393229:GXW393268 HHS393229:HHS393268 HRO393229:HRO393268 IBK393229:IBK393268 ILG393229:ILG393268 IVC393229:IVC393268 JEY393229:JEY393268 JOU393229:JOU393268 JYQ393229:JYQ393268 KIM393229:KIM393268 KSI393229:KSI393268 LCE393229:LCE393268 LMA393229:LMA393268 LVW393229:LVW393268 MFS393229:MFS393268 MPO393229:MPO393268 MZK393229:MZK393268 NJG393229:NJG393268 NTC393229:NTC393268 OCY393229:OCY393268 OMU393229:OMU393268 OWQ393229:OWQ393268 PGM393229:PGM393268 PQI393229:PQI393268 QAE393229:QAE393268 QKA393229:QKA393268 QTW393229:QTW393268 RDS393229:RDS393268 RNO393229:RNO393268 RXK393229:RXK393268 SHG393229:SHG393268 SRC393229:SRC393268 TAY393229:TAY393268 TKU393229:TKU393268 TUQ393229:TUQ393268 UEM393229:UEM393268 UOI393229:UOI393268 UYE393229:UYE393268 VIA393229:VIA393268 VRW393229:VRW393268 WBS393229:WBS393268 WLO393229:WLO393268 WVK393229:WVK393268 C458765:C458804 IY458765:IY458804 SU458765:SU458804 ACQ458765:ACQ458804 AMM458765:AMM458804 AWI458765:AWI458804 BGE458765:BGE458804 BQA458765:BQA458804 BZW458765:BZW458804 CJS458765:CJS458804 CTO458765:CTO458804 DDK458765:DDK458804 DNG458765:DNG458804 DXC458765:DXC458804 EGY458765:EGY458804 EQU458765:EQU458804 FAQ458765:FAQ458804 FKM458765:FKM458804 FUI458765:FUI458804 GEE458765:GEE458804 GOA458765:GOA458804 GXW458765:GXW458804 HHS458765:HHS458804 HRO458765:HRO458804 IBK458765:IBK458804 ILG458765:ILG458804 IVC458765:IVC458804 JEY458765:JEY458804 JOU458765:JOU458804 JYQ458765:JYQ458804 KIM458765:KIM458804 KSI458765:KSI458804 LCE458765:LCE458804 LMA458765:LMA458804 LVW458765:LVW458804 MFS458765:MFS458804 MPO458765:MPO458804 MZK458765:MZK458804 NJG458765:NJG458804 NTC458765:NTC458804 OCY458765:OCY458804 OMU458765:OMU458804 OWQ458765:OWQ458804 PGM458765:PGM458804 PQI458765:PQI458804 QAE458765:QAE458804 QKA458765:QKA458804 QTW458765:QTW458804 RDS458765:RDS458804 RNO458765:RNO458804 RXK458765:RXK458804 SHG458765:SHG458804 SRC458765:SRC458804 TAY458765:TAY458804 TKU458765:TKU458804 TUQ458765:TUQ458804 UEM458765:UEM458804 UOI458765:UOI458804 UYE458765:UYE458804 VIA458765:VIA458804 VRW458765:VRW458804 WBS458765:WBS458804 WLO458765:WLO458804 WVK458765:WVK458804 C524301:C524340 IY524301:IY524340 SU524301:SU524340 ACQ524301:ACQ524340 AMM524301:AMM524340 AWI524301:AWI524340 BGE524301:BGE524340 BQA524301:BQA524340 BZW524301:BZW524340 CJS524301:CJS524340 CTO524301:CTO524340 DDK524301:DDK524340 DNG524301:DNG524340 DXC524301:DXC524340 EGY524301:EGY524340 EQU524301:EQU524340 FAQ524301:FAQ524340 FKM524301:FKM524340 FUI524301:FUI524340 GEE524301:GEE524340 GOA524301:GOA524340 GXW524301:GXW524340 HHS524301:HHS524340 HRO524301:HRO524340 IBK524301:IBK524340 ILG524301:ILG524340 IVC524301:IVC524340 JEY524301:JEY524340 JOU524301:JOU524340 JYQ524301:JYQ524340 KIM524301:KIM524340 KSI524301:KSI524340 LCE524301:LCE524340 LMA524301:LMA524340 LVW524301:LVW524340 MFS524301:MFS524340 MPO524301:MPO524340 MZK524301:MZK524340 NJG524301:NJG524340 NTC524301:NTC524340 OCY524301:OCY524340 OMU524301:OMU524340 OWQ524301:OWQ524340 PGM524301:PGM524340 PQI524301:PQI524340 QAE524301:QAE524340 QKA524301:QKA524340 QTW524301:QTW524340 RDS524301:RDS524340 RNO524301:RNO524340 RXK524301:RXK524340 SHG524301:SHG524340 SRC524301:SRC524340 TAY524301:TAY524340 TKU524301:TKU524340 TUQ524301:TUQ524340 UEM524301:UEM524340 UOI524301:UOI524340 UYE524301:UYE524340 VIA524301:VIA524340 VRW524301:VRW524340 WBS524301:WBS524340 WLO524301:WLO524340 WVK524301:WVK524340 C589837:C589876 IY589837:IY589876 SU589837:SU589876 ACQ589837:ACQ589876 AMM589837:AMM589876 AWI589837:AWI589876 BGE589837:BGE589876 BQA589837:BQA589876 BZW589837:BZW589876 CJS589837:CJS589876 CTO589837:CTO589876 DDK589837:DDK589876 DNG589837:DNG589876 DXC589837:DXC589876 EGY589837:EGY589876 EQU589837:EQU589876 FAQ589837:FAQ589876 FKM589837:FKM589876 FUI589837:FUI589876 GEE589837:GEE589876 GOA589837:GOA589876 GXW589837:GXW589876 HHS589837:HHS589876 HRO589837:HRO589876 IBK589837:IBK589876 ILG589837:ILG589876 IVC589837:IVC589876 JEY589837:JEY589876 JOU589837:JOU589876 JYQ589837:JYQ589876 KIM589837:KIM589876 KSI589837:KSI589876 LCE589837:LCE589876 LMA589837:LMA589876 LVW589837:LVW589876 MFS589837:MFS589876 MPO589837:MPO589876 MZK589837:MZK589876 NJG589837:NJG589876 NTC589837:NTC589876 OCY589837:OCY589876 OMU589837:OMU589876 OWQ589837:OWQ589876 PGM589837:PGM589876 PQI589837:PQI589876 QAE589837:QAE589876 QKA589837:QKA589876 QTW589837:QTW589876 RDS589837:RDS589876 RNO589837:RNO589876 RXK589837:RXK589876 SHG589837:SHG589876 SRC589837:SRC589876 TAY589837:TAY589876 TKU589837:TKU589876 TUQ589837:TUQ589876 UEM589837:UEM589876 UOI589837:UOI589876 UYE589837:UYE589876 VIA589837:VIA589876 VRW589837:VRW589876 WBS589837:WBS589876 WLO589837:WLO589876 WVK589837:WVK589876 C655373:C655412 IY655373:IY655412 SU655373:SU655412 ACQ655373:ACQ655412 AMM655373:AMM655412 AWI655373:AWI655412 BGE655373:BGE655412 BQA655373:BQA655412 BZW655373:BZW655412 CJS655373:CJS655412 CTO655373:CTO655412 DDK655373:DDK655412 DNG655373:DNG655412 DXC655373:DXC655412 EGY655373:EGY655412 EQU655373:EQU655412 FAQ655373:FAQ655412 FKM655373:FKM655412 FUI655373:FUI655412 GEE655373:GEE655412 GOA655373:GOA655412 GXW655373:GXW655412 HHS655373:HHS655412 HRO655373:HRO655412 IBK655373:IBK655412 ILG655373:ILG655412 IVC655373:IVC655412 JEY655373:JEY655412 JOU655373:JOU655412 JYQ655373:JYQ655412 KIM655373:KIM655412 KSI655373:KSI655412 LCE655373:LCE655412 LMA655373:LMA655412 LVW655373:LVW655412 MFS655373:MFS655412 MPO655373:MPO655412 MZK655373:MZK655412 NJG655373:NJG655412 NTC655373:NTC655412 OCY655373:OCY655412 OMU655373:OMU655412 OWQ655373:OWQ655412 PGM655373:PGM655412 PQI655373:PQI655412 QAE655373:QAE655412 QKA655373:QKA655412 QTW655373:QTW655412 RDS655373:RDS655412 RNO655373:RNO655412 RXK655373:RXK655412 SHG655373:SHG655412 SRC655373:SRC655412 TAY655373:TAY655412 TKU655373:TKU655412 TUQ655373:TUQ655412 UEM655373:UEM655412 UOI655373:UOI655412 UYE655373:UYE655412 VIA655373:VIA655412 VRW655373:VRW655412 WBS655373:WBS655412 WLO655373:WLO655412 WVK655373:WVK655412 C720909:C720948 IY720909:IY720948 SU720909:SU720948 ACQ720909:ACQ720948 AMM720909:AMM720948 AWI720909:AWI720948 BGE720909:BGE720948 BQA720909:BQA720948 BZW720909:BZW720948 CJS720909:CJS720948 CTO720909:CTO720948 DDK720909:DDK720948 DNG720909:DNG720948 DXC720909:DXC720948 EGY720909:EGY720948 EQU720909:EQU720948 FAQ720909:FAQ720948 FKM720909:FKM720948 FUI720909:FUI720948 GEE720909:GEE720948 GOA720909:GOA720948 GXW720909:GXW720948 HHS720909:HHS720948 HRO720909:HRO720948 IBK720909:IBK720948 ILG720909:ILG720948 IVC720909:IVC720948 JEY720909:JEY720948 JOU720909:JOU720948 JYQ720909:JYQ720948 KIM720909:KIM720948 KSI720909:KSI720948 LCE720909:LCE720948 LMA720909:LMA720948 LVW720909:LVW720948 MFS720909:MFS720948 MPO720909:MPO720948 MZK720909:MZK720948 NJG720909:NJG720948 NTC720909:NTC720948 OCY720909:OCY720948 OMU720909:OMU720948 OWQ720909:OWQ720948 PGM720909:PGM720948 PQI720909:PQI720948 QAE720909:QAE720948 QKA720909:QKA720948 QTW720909:QTW720948 RDS720909:RDS720948 RNO720909:RNO720948 RXK720909:RXK720948 SHG720909:SHG720948 SRC720909:SRC720948 TAY720909:TAY720948 TKU720909:TKU720948 TUQ720909:TUQ720948 UEM720909:UEM720948 UOI720909:UOI720948 UYE720909:UYE720948 VIA720909:VIA720948 VRW720909:VRW720948 WBS720909:WBS720948 WLO720909:WLO720948 WVK720909:WVK720948 C786445:C786484 IY786445:IY786484 SU786445:SU786484 ACQ786445:ACQ786484 AMM786445:AMM786484 AWI786445:AWI786484 BGE786445:BGE786484 BQA786445:BQA786484 BZW786445:BZW786484 CJS786445:CJS786484 CTO786445:CTO786484 DDK786445:DDK786484 DNG786445:DNG786484 DXC786445:DXC786484 EGY786445:EGY786484 EQU786445:EQU786484 FAQ786445:FAQ786484 FKM786445:FKM786484 FUI786445:FUI786484 GEE786445:GEE786484 GOA786445:GOA786484 GXW786445:GXW786484 HHS786445:HHS786484 HRO786445:HRO786484 IBK786445:IBK786484 ILG786445:ILG786484 IVC786445:IVC786484 JEY786445:JEY786484 JOU786445:JOU786484 JYQ786445:JYQ786484 KIM786445:KIM786484 KSI786445:KSI786484 LCE786445:LCE786484 LMA786445:LMA786484 LVW786445:LVW786484 MFS786445:MFS786484 MPO786445:MPO786484 MZK786445:MZK786484 NJG786445:NJG786484 NTC786445:NTC786484 OCY786445:OCY786484 OMU786445:OMU786484 OWQ786445:OWQ786484 PGM786445:PGM786484 PQI786445:PQI786484 QAE786445:QAE786484 QKA786445:QKA786484 QTW786445:QTW786484 RDS786445:RDS786484 RNO786445:RNO786484 RXK786445:RXK786484 SHG786445:SHG786484 SRC786445:SRC786484 TAY786445:TAY786484 TKU786445:TKU786484 TUQ786445:TUQ786484 UEM786445:UEM786484 UOI786445:UOI786484 UYE786445:UYE786484 VIA786445:VIA786484 VRW786445:VRW786484 WBS786445:WBS786484 WLO786445:WLO786484 WVK786445:WVK786484 C851981:C852020 IY851981:IY852020 SU851981:SU852020 ACQ851981:ACQ852020 AMM851981:AMM852020 AWI851981:AWI852020 BGE851981:BGE852020 BQA851981:BQA852020 BZW851981:BZW852020 CJS851981:CJS852020 CTO851981:CTO852020 DDK851981:DDK852020 DNG851981:DNG852020 DXC851981:DXC852020 EGY851981:EGY852020 EQU851981:EQU852020 FAQ851981:FAQ852020 FKM851981:FKM852020 FUI851981:FUI852020 GEE851981:GEE852020 GOA851981:GOA852020 GXW851981:GXW852020 HHS851981:HHS852020 HRO851981:HRO852020 IBK851981:IBK852020 ILG851981:ILG852020 IVC851981:IVC852020 JEY851981:JEY852020 JOU851981:JOU852020 JYQ851981:JYQ852020 KIM851981:KIM852020 KSI851981:KSI852020 LCE851981:LCE852020 LMA851981:LMA852020 LVW851981:LVW852020 MFS851981:MFS852020 MPO851981:MPO852020 MZK851981:MZK852020 NJG851981:NJG852020 NTC851981:NTC852020 OCY851981:OCY852020 OMU851981:OMU852020 OWQ851981:OWQ852020 PGM851981:PGM852020 PQI851981:PQI852020 QAE851981:QAE852020 QKA851981:QKA852020 QTW851981:QTW852020 RDS851981:RDS852020 RNO851981:RNO852020 RXK851981:RXK852020 SHG851981:SHG852020 SRC851981:SRC852020 TAY851981:TAY852020 TKU851981:TKU852020 TUQ851981:TUQ852020 UEM851981:UEM852020 UOI851981:UOI852020 UYE851981:UYE852020 VIA851981:VIA852020 VRW851981:VRW852020 WBS851981:WBS852020 WLO851981:WLO852020 WVK851981:WVK852020 C917517:C917556 IY917517:IY917556 SU917517:SU917556 ACQ917517:ACQ917556 AMM917517:AMM917556 AWI917517:AWI917556 BGE917517:BGE917556 BQA917517:BQA917556 BZW917517:BZW917556 CJS917517:CJS917556 CTO917517:CTO917556 DDK917517:DDK917556 DNG917517:DNG917556 DXC917517:DXC917556 EGY917517:EGY917556 EQU917517:EQU917556 FAQ917517:FAQ917556 FKM917517:FKM917556 FUI917517:FUI917556 GEE917517:GEE917556 GOA917517:GOA917556 GXW917517:GXW917556 HHS917517:HHS917556 HRO917517:HRO917556 IBK917517:IBK917556 ILG917517:ILG917556 IVC917517:IVC917556 JEY917517:JEY917556 JOU917517:JOU917556 JYQ917517:JYQ917556 KIM917517:KIM917556 KSI917517:KSI917556 LCE917517:LCE917556 LMA917517:LMA917556 LVW917517:LVW917556 MFS917517:MFS917556 MPO917517:MPO917556 MZK917517:MZK917556 NJG917517:NJG917556 NTC917517:NTC917556 OCY917517:OCY917556 OMU917517:OMU917556 OWQ917517:OWQ917556 PGM917517:PGM917556 PQI917517:PQI917556 QAE917517:QAE917556 QKA917517:QKA917556 QTW917517:QTW917556 RDS917517:RDS917556 RNO917517:RNO917556 RXK917517:RXK917556 SHG917517:SHG917556 SRC917517:SRC917556 TAY917517:TAY917556 TKU917517:TKU917556 TUQ917517:TUQ917556 UEM917517:UEM917556 UOI917517:UOI917556 UYE917517:UYE917556 VIA917517:VIA917556 VRW917517:VRW917556 WBS917517:WBS917556 WLO917517:WLO917556 WVK917517:WVK917556 C983053:C983092 IY983053:IY983092 SU983053:SU983092 ACQ983053:ACQ983092 AMM983053:AMM983092 AWI983053:AWI983092 BGE983053:BGE983092 BQA983053:BQA983092 BZW983053:BZW983092 CJS983053:CJS983092 CTO983053:CTO983092 DDK983053:DDK983092 DNG983053:DNG983092 DXC983053:DXC983092 EGY983053:EGY983092 EQU983053:EQU983092 FAQ983053:FAQ983092 FKM983053:FKM983092 FUI983053:FUI983092 GEE983053:GEE983092 GOA983053:GOA983092 GXW983053:GXW983092 HHS983053:HHS983092 HRO983053:HRO983092 IBK983053:IBK983092 ILG983053:ILG983092 IVC983053:IVC983092 JEY983053:JEY983092 JOU983053:JOU983092 JYQ983053:JYQ983092 KIM983053:KIM983092 KSI983053:KSI983092 LCE983053:LCE983092 LMA983053:LMA983092 LVW983053:LVW983092 MFS983053:MFS983092 MPO983053:MPO983092 MZK983053:MZK983092 NJG983053:NJG983092 NTC983053:NTC983092 OCY983053:OCY983092 OMU983053:OMU983092 OWQ983053:OWQ983092 PGM983053:PGM983092 PQI983053:PQI983092 QAE983053:QAE983092 QKA983053:QKA983092 QTW983053:QTW983092 RDS983053:RDS983092 RNO983053:RNO983092 RXK983053:RXK983092 SHG983053:SHG983092 SRC983053:SRC983092 TAY983053:TAY983092 TKU983053:TKU983092 TUQ983053:TUQ983092 UEM983053:UEM983092 UOI983053:UOI983092 UYE983053:UYE983092 VIA983053:VIA983092 VRW983053:VRW983092 WBS983053:WBS983092 WLO983053:WLO983092 WVK983053:WVK983092"/>
    <dataValidation type="custom" errorStyle="warning" allowBlank="1" showInputMessage="1" showErrorMessage="1" errorTitle="ERRO" error="Você informou valores de C.P.(Fin/Física/O.F.) inconsistentes para o Total deste Item e o Total de Repasse disponível, gerando Repasse negativo. Redistribua ou deixe sem preenchimento para cálculo automático" promptTitle="Contrapartida por Outras Fontes" prompt="Informe o valor referente à C.P. por Outras Fontes para cada item de investimento, se houver. Observar se é admissível no Programa." sqref="L13:L52 JH13:JH52 TD13:TD52 ACZ13:ACZ52 AMV13:AMV52 AWR13:AWR52 BGN13:BGN52 BQJ13:BQJ52 CAF13:CAF52 CKB13:CKB52 CTX13:CTX52 DDT13:DDT52 DNP13:DNP52 DXL13:DXL52 EHH13:EHH52 ERD13:ERD52 FAZ13:FAZ52 FKV13:FKV52 FUR13:FUR52 GEN13:GEN52 GOJ13:GOJ52 GYF13:GYF52 HIB13:HIB52 HRX13:HRX52 IBT13:IBT52 ILP13:ILP52 IVL13:IVL52 JFH13:JFH52 JPD13:JPD52 JYZ13:JYZ52 KIV13:KIV52 KSR13:KSR52 LCN13:LCN52 LMJ13:LMJ52 LWF13:LWF52 MGB13:MGB52 MPX13:MPX52 MZT13:MZT52 NJP13:NJP52 NTL13:NTL52 ODH13:ODH52 OND13:OND52 OWZ13:OWZ52 PGV13:PGV52 PQR13:PQR52 QAN13:QAN52 QKJ13:QKJ52 QUF13:QUF52 REB13:REB52 RNX13:RNX52 RXT13:RXT52 SHP13:SHP52 SRL13:SRL52 TBH13:TBH52 TLD13:TLD52 TUZ13:TUZ52 UEV13:UEV52 UOR13:UOR52 UYN13:UYN52 VIJ13:VIJ52 VSF13:VSF52 WCB13:WCB52 WLX13:WLX52 WVT13:WVT52 L65549:L65588 JH65549:JH65588 TD65549:TD65588 ACZ65549:ACZ65588 AMV65549:AMV65588 AWR65549:AWR65588 BGN65549:BGN65588 BQJ65549:BQJ65588 CAF65549:CAF65588 CKB65549:CKB65588 CTX65549:CTX65588 DDT65549:DDT65588 DNP65549:DNP65588 DXL65549:DXL65588 EHH65549:EHH65588 ERD65549:ERD65588 FAZ65549:FAZ65588 FKV65549:FKV65588 FUR65549:FUR65588 GEN65549:GEN65588 GOJ65549:GOJ65588 GYF65549:GYF65588 HIB65549:HIB65588 HRX65549:HRX65588 IBT65549:IBT65588 ILP65549:ILP65588 IVL65549:IVL65588 JFH65549:JFH65588 JPD65549:JPD65588 JYZ65549:JYZ65588 KIV65549:KIV65588 KSR65549:KSR65588 LCN65549:LCN65588 LMJ65549:LMJ65588 LWF65549:LWF65588 MGB65549:MGB65588 MPX65549:MPX65588 MZT65549:MZT65588 NJP65549:NJP65588 NTL65549:NTL65588 ODH65549:ODH65588 OND65549:OND65588 OWZ65549:OWZ65588 PGV65549:PGV65588 PQR65549:PQR65588 QAN65549:QAN65588 QKJ65549:QKJ65588 QUF65549:QUF65588 REB65549:REB65588 RNX65549:RNX65588 RXT65549:RXT65588 SHP65549:SHP65588 SRL65549:SRL65588 TBH65549:TBH65588 TLD65549:TLD65588 TUZ65549:TUZ65588 UEV65549:UEV65588 UOR65549:UOR65588 UYN65549:UYN65588 VIJ65549:VIJ65588 VSF65549:VSF65588 WCB65549:WCB65588 WLX65549:WLX65588 WVT65549:WVT65588 L131085:L131124 JH131085:JH131124 TD131085:TD131124 ACZ131085:ACZ131124 AMV131085:AMV131124 AWR131085:AWR131124 BGN131085:BGN131124 BQJ131085:BQJ131124 CAF131085:CAF131124 CKB131085:CKB131124 CTX131085:CTX131124 DDT131085:DDT131124 DNP131085:DNP131124 DXL131085:DXL131124 EHH131085:EHH131124 ERD131085:ERD131124 FAZ131085:FAZ131124 FKV131085:FKV131124 FUR131085:FUR131124 GEN131085:GEN131124 GOJ131085:GOJ131124 GYF131085:GYF131124 HIB131085:HIB131124 HRX131085:HRX131124 IBT131085:IBT131124 ILP131085:ILP131124 IVL131085:IVL131124 JFH131085:JFH131124 JPD131085:JPD131124 JYZ131085:JYZ131124 KIV131085:KIV131124 KSR131085:KSR131124 LCN131085:LCN131124 LMJ131085:LMJ131124 LWF131085:LWF131124 MGB131085:MGB131124 MPX131085:MPX131124 MZT131085:MZT131124 NJP131085:NJP131124 NTL131085:NTL131124 ODH131085:ODH131124 OND131085:OND131124 OWZ131085:OWZ131124 PGV131085:PGV131124 PQR131085:PQR131124 QAN131085:QAN131124 QKJ131085:QKJ131124 QUF131085:QUF131124 REB131085:REB131124 RNX131085:RNX131124 RXT131085:RXT131124 SHP131085:SHP131124 SRL131085:SRL131124 TBH131085:TBH131124 TLD131085:TLD131124 TUZ131085:TUZ131124 UEV131085:UEV131124 UOR131085:UOR131124 UYN131085:UYN131124 VIJ131085:VIJ131124 VSF131085:VSF131124 WCB131085:WCB131124 WLX131085:WLX131124 WVT131085:WVT131124 L196621:L196660 JH196621:JH196660 TD196621:TD196660 ACZ196621:ACZ196660 AMV196621:AMV196660 AWR196621:AWR196660 BGN196621:BGN196660 BQJ196621:BQJ196660 CAF196621:CAF196660 CKB196621:CKB196660 CTX196621:CTX196660 DDT196621:DDT196660 DNP196621:DNP196660 DXL196621:DXL196660 EHH196621:EHH196660 ERD196621:ERD196660 FAZ196621:FAZ196660 FKV196621:FKV196660 FUR196621:FUR196660 GEN196621:GEN196660 GOJ196621:GOJ196660 GYF196621:GYF196660 HIB196621:HIB196660 HRX196621:HRX196660 IBT196621:IBT196660 ILP196621:ILP196660 IVL196621:IVL196660 JFH196621:JFH196660 JPD196621:JPD196660 JYZ196621:JYZ196660 KIV196621:KIV196660 KSR196621:KSR196660 LCN196621:LCN196660 LMJ196621:LMJ196660 LWF196621:LWF196660 MGB196621:MGB196660 MPX196621:MPX196660 MZT196621:MZT196660 NJP196621:NJP196660 NTL196621:NTL196660 ODH196621:ODH196660 OND196621:OND196660 OWZ196621:OWZ196660 PGV196621:PGV196660 PQR196621:PQR196660 QAN196621:QAN196660 QKJ196621:QKJ196660 QUF196621:QUF196660 REB196621:REB196660 RNX196621:RNX196660 RXT196621:RXT196660 SHP196621:SHP196660 SRL196621:SRL196660 TBH196621:TBH196660 TLD196621:TLD196660 TUZ196621:TUZ196660 UEV196621:UEV196660 UOR196621:UOR196660 UYN196621:UYN196660 VIJ196621:VIJ196660 VSF196621:VSF196660 WCB196621:WCB196660 WLX196621:WLX196660 WVT196621:WVT196660 L262157:L262196 JH262157:JH262196 TD262157:TD262196 ACZ262157:ACZ262196 AMV262157:AMV262196 AWR262157:AWR262196 BGN262157:BGN262196 BQJ262157:BQJ262196 CAF262157:CAF262196 CKB262157:CKB262196 CTX262157:CTX262196 DDT262157:DDT262196 DNP262157:DNP262196 DXL262157:DXL262196 EHH262157:EHH262196 ERD262157:ERD262196 FAZ262157:FAZ262196 FKV262157:FKV262196 FUR262157:FUR262196 GEN262157:GEN262196 GOJ262157:GOJ262196 GYF262157:GYF262196 HIB262157:HIB262196 HRX262157:HRX262196 IBT262157:IBT262196 ILP262157:ILP262196 IVL262157:IVL262196 JFH262157:JFH262196 JPD262157:JPD262196 JYZ262157:JYZ262196 KIV262157:KIV262196 KSR262157:KSR262196 LCN262157:LCN262196 LMJ262157:LMJ262196 LWF262157:LWF262196 MGB262157:MGB262196 MPX262157:MPX262196 MZT262157:MZT262196 NJP262157:NJP262196 NTL262157:NTL262196 ODH262157:ODH262196 OND262157:OND262196 OWZ262157:OWZ262196 PGV262157:PGV262196 PQR262157:PQR262196 QAN262157:QAN262196 QKJ262157:QKJ262196 QUF262157:QUF262196 REB262157:REB262196 RNX262157:RNX262196 RXT262157:RXT262196 SHP262157:SHP262196 SRL262157:SRL262196 TBH262157:TBH262196 TLD262157:TLD262196 TUZ262157:TUZ262196 UEV262157:UEV262196 UOR262157:UOR262196 UYN262157:UYN262196 VIJ262157:VIJ262196 VSF262157:VSF262196 WCB262157:WCB262196 WLX262157:WLX262196 WVT262157:WVT262196 L327693:L327732 JH327693:JH327732 TD327693:TD327732 ACZ327693:ACZ327732 AMV327693:AMV327732 AWR327693:AWR327732 BGN327693:BGN327732 BQJ327693:BQJ327732 CAF327693:CAF327732 CKB327693:CKB327732 CTX327693:CTX327732 DDT327693:DDT327732 DNP327693:DNP327732 DXL327693:DXL327732 EHH327693:EHH327732 ERD327693:ERD327732 FAZ327693:FAZ327732 FKV327693:FKV327732 FUR327693:FUR327732 GEN327693:GEN327732 GOJ327693:GOJ327732 GYF327693:GYF327732 HIB327693:HIB327732 HRX327693:HRX327732 IBT327693:IBT327732 ILP327693:ILP327732 IVL327693:IVL327732 JFH327693:JFH327732 JPD327693:JPD327732 JYZ327693:JYZ327732 KIV327693:KIV327732 KSR327693:KSR327732 LCN327693:LCN327732 LMJ327693:LMJ327732 LWF327693:LWF327732 MGB327693:MGB327732 MPX327693:MPX327732 MZT327693:MZT327732 NJP327693:NJP327732 NTL327693:NTL327732 ODH327693:ODH327732 OND327693:OND327732 OWZ327693:OWZ327732 PGV327693:PGV327732 PQR327693:PQR327732 QAN327693:QAN327732 QKJ327693:QKJ327732 QUF327693:QUF327732 REB327693:REB327732 RNX327693:RNX327732 RXT327693:RXT327732 SHP327693:SHP327732 SRL327693:SRL327732 TBH327693:TBH327732 TLD327693:TLD327732 TUZ327693:TUZ327732 UEV327693:UEV327732 UOR327693:UOR327732 UYN327693:UYN327732 VIJ327693:VIJ327732 VSF327693:VSF327732 WCB327693:WCB327732 WLX327693:WLX327732 WVT327693:WVT327732 L393229:L393268 JH393229:JH393268 TD393229:TD393268 ACZ393229:ACZ393268 AMV393229:AMV393268 AWR393229:AWR393268 BGN393229:BGN393268 BQJ393229:BQJ393268 CAF393229:CAF393268 CKB393229:CKB393268 CTX393229:CTX393268 DDT393229:DDT393268 DNP393229:DNP393268 DXL393229:DXL393268 EHH393229:EHH393268 ERD393229:ERD393268 FAZ393229:FAZ393268 FKV393229:FKV393268 FUR393229:FUR393268 GEN393229:GEN393268 GOJ393229:GOJ393268 GYF393229:GYF393268 HIB393229:HIB393268 HRX393229:HRX393268 IBT393229:IBT393268 ILP393229:ILP393268 IVL393229:IVL393268 JFH393229:JFH393268 JPD393229:JPD393268 JYZ393229:JYZ393268 KIV393229:KIV393268 KSR393229:KSR393268 LCN393229:LCN393268 LMJ393229:LMJ393268 LWF393229:LWF393268 MGB393229:MGB393268 MPX393229:MPX393268 MZT393229:MZT393268 NJP393229:NJP393268 NTL393229:NTL393268 ODH393229:ODH393268 OND393229:OND393268 OWZ393229:OWZ393268 PGV393229:PGV393268 PQR393229:PQR393268 QAN393229:QAN393268 QKJ393229:QKJ393268 QUF393229:QUF393268 REB393229:REB393268 RNX393229:RNX393268 RXT393229:RXT393268 SHP393229:SHP393268 SRL393229:SRL393268 TBH393229:TBH393268 TLD393229:TLD393268 TUZ393229:TUZ393268 UEV393229:UEV393268 UOR393229:UOR393268 UYN393229:UYN393268 VIJ393229:VIJ393268 VSF393229:VSF393268 WCB393229:WCB393268 WLX393229:WLX393268 WVT393229:WVT393268 L458765:L458804 JH458765:JH458804 TD458765:TD458804 ACZ458765:ACZ458804 AMV458765:AMV458804 AWR458765:AWR458804 BGN458765:BGN458804 BQJ458765:BQJ458804 CAF458765:CAF458804 CKB458765:CKB458804 CTX458765:CTX458804 DDT458765:DDT458804 DNP458765:DNP458804 DXL458765:DXL458804 EHH458765:EHH458804 ERD458765:ERD458804 FAZ458765:FAZ458804 FKV458765:FKV458804 FUR458765:FUR458804 GEN458765:GEN458804 GOJ458765:GOJ458804 GYF458765:GYF458804 HIB458765:HIB458804 HRX458765:HRX458804 IBT458765:IBT458804 ILP458765:ILP458804 IVL458765:IVL458804 JFH458765:JFH458804 JPD458765:JPD458804 JYZ458765:JYZ458804 KIV458765:KIV458804 KSR458765:KSR458804 LCN458765:LCN458804 LMJ458765:LMJ458804 LWF458765:LWF458804 MGB458765:MGB458804 MPX458765:MPX458804 MZT458765:MZT458804 NJP458765:NJP458804 NTL458765:NTL458804 ODH458765:ODH458804 OND458765:OND458804 OWZ458765:OWZ458804 PGV458765:PGV458804 PQR458765:PQR458804 QAN458765:QAN458804 QKJ458765:QKJ458804 QUF458765:QUF458804 REB458765:REB458804 RNX458765:RNX458804 RXT458765:RXT458804 SHP458765:SHP458804 SRL458765:SRL458804 TBH458765:TBH458804 TLD458765:TLD458804 TUZ458765:TUZ458804 UEV458765:UEV458804 UOR458765:UOR458804 UYN458765:UYN458804 VIJ458765:VIJ458804 VSF458765:VSF458804 WCB458765:WCB458804 WLX458765:WLX458804 WVT458765:WVT458804 L524301:L524340 JH524301:JH524340 TD524301:TD524340 ACZ524301:ACZ524340 AMV524301:AMV524340 AWR524301:AWR524340 BGN524301:BGN524340 BQJ524301:BQJ524340 CAF524301:CAF524340 CKB524301:CKB524340 CTX524301:CTX524340 DDT524301:DDT524340 DNP524301:DNP524340 DXL524301:DXL524340 EHH524301:EHH524340 ERD524301:ERD524340 FAZ524301:FAZ524340 FKV524301:FKV524340 FUR524301:FUR524340 GEN524301:GEN524340 GOJ524301:GOJ524340 GYF524301:GYF524340 HIB524301:HIB524340 HRX524301:HRX524340 IBT524301:IBT524340 ILP524301:ILP524340 IVL524301:IVL524340 JFH524301:JFH524340 JPD524301:JPD524340 JYZ524301:JYZ524340 KIV524301:KIV524340 KSR524301:KSR524340 LCN524301:LCN524340 LMJ524301:LMJ524340 LWF524301:LWF524340 MGB524301:MGB524340 MPX524301:MPX524340 MZT524301:MZT524340 NJP524301:NJP524340 NTL524301:NTL524340 ODH524301:ODH524340 OND524301:OND524340 OWZ524301:OWZ524340 PGV524301:PGV524340 PQR524301:PQR524340 QAN524301:QAN524340 QKJ524301:QKJ524340 QUF524301:QUF524340 REB524301:REB524340 RNX524301:RNX524340 RXT524301:RXT524340 SHP524301:SHP524340 SRL524301:SRL524340 TBH524301:TBH524340 TLD524301:TLD524340 TUZ524301:TUZ524340 UEV524301:UEV524340 UOR524301:UOR524340 UYN524301:UYN524340 VIJ524301:VIJ524340 VSF524301:VSF524340 WCB524301:WCB524340 WLX524301:WLX524340 WVT524301:WVT524340 L589837:L589876 JH589837:JH589876 TD589837:TD589876 ACZ589837:ACZ589876 AMV589837:AMV589876 AWR589837:AWR589876 BGN589837:BGN589876 BQJ589837:BQJ589876 CAF589837:CAF589876 CKB589837:CKB589876 CTX589837:CTX589876 DDT589837:DDT589876 DNP589837:DNP589876 DXL589837:DXL589876 EHH589837:EHH589876 ERD589837:ERD589876 FAZ589837:FAZ589876 FKV589837:FKV589876 FUR589837:FUR589876 GEN589837:GEN589876 GOJ589837:GOJ589876 GYF589837:GYF589876 HIB589837:HIB589876 HRX589837:HRX589876 IBT589837:IBT589876 ILP589837:ILP589876 IVL589837:IVL589876 JFH589837:JFH589876 JPD589837:JPD589876 JYZ589837:JYZ589876 KIV589837:KIV589876 KSR589837:KSR589876 LCN589837:LCN589876 LMJ589837:LMJ589876 LWF589837:LWF589876 MGB589837:MGB589876 MPX589837:MPX589876 MZT589837:MZT589876 NJP589837:NJP589876 NTL589837:NTL589876 ODH589837:ODH589876 OND589837:OND589876 OWZ589837:OWZ589876 PGV589837:PGV589876 PQR589837:PQR589876 QAN589837:QAN589876 QKJ589837:QKJ589876 QUF589837:QUF589876 REB589837:REB589876 RNX589837:RNX589876 RXT589837:RXT589876 SHP589837:SHP589876 SRL589837:SRL589876 TBH589837:TBH589876 TLD589837:TLD589876 TUZ589837:TUZ589876 UEV589837:UEV589876 UOR589837:UOR589876 UYN589837:UYN589876 VIJ589837:VIJ589876 VSF589837:VSF589876 WCB589837:WCB589876 WLX589837:WLX589876 WVT589837:WVT589876 L655373:L655412 JH655373:JH655412 TD655373:TD655412 ACZ655373:ACZ655412 AMV655373:AMV655412 AWR655373:AWR655412 BGN655373:BGN655412 BQJ655373:BQJ655412 CAF655373:CAF655412 CKB655373:CKB655412 CTX655373:CTX655412 DDT655373:DDT655412 DNP655373:DNP655412 DXL655373:DXL655412 EHH655373:EHH655412 ERD655373:ERD655412 FAZ655373:FAZ655412 FKV655373:FKV655412 FUR655373:FUR655412 GEN655373:GEN655412 GOJ655373:GOJ655412 GYF655373:GYF655412 HIB655373:HIB655412 HRX655373:HRX655412 IBT655373:IBT655412 ILP655373:ILP655412 IVL655373:IVL655412 JFH655373:JFH655412 JPD655373:JPD655412 JYZ655373:JYZ655412 KIV655373:KIV655412 KSR655373:KSR655412 LCN655373:LCN655412 LMJ655373:LMJ655412 LWF655373:LWF655412 MGB655373:MGB655412 MPX655373:MPX655412 MZT655373:MZT655412 NJP655373:NJP655412 NTL655373:NTL655412 ODH655373:ODH655412 OND655373:OND655412 OWZ655373:OWZ655412 PGV655373:PGV655412 PQR655373:PQR655412 QAN655373:QAN655412 QKJ655373:QKJ655412 QUF655373:QUF655412 REB655373:REB655412 RNX655373:RNX655412 RXT655373:RXT655412 SHP655373:SHP655412 SRL655373:SRL655412 TBH655373:TBH655412 TLD655373:TLD655412 TUZ655373:TUZ655412 UEV655373:UEV655412 UOR655373:UOR655412 UYN655373:UYN655412 VIJ655373:VIJ655412 VSF655373:VSF655412 WCB655373:WCB655412 WLX655373:WLX655412 WVT655373:WVT655412 L720909:L720948 JH720909:JH720948 TD720909:TD720948 ACZ720909:ACZ720948 AMV720909:AMV720948 AWR720909:AWR720948 BGN720909:BGN720948 BQJ720909:BQJ720948 CAF720909:CAF720948 CKB720909:CKB720948 CTX720909:CTX720948 DDT720909:DDT720948 DNP720909:DNP720948 DXL720909:DXL720948 EHH720909:EHH720948 ERD720909:ERD720948 FAZ720909:FAZ720948 FKV720909:FKV720948 FUR720909:FUR720948 GEN720909:GEN720948 GOJ720909:GOJ720948 GYF720909:GYF720948 HIB720909:HIB720948 HRX720909:HRX720948 IBT720909:IBT720948 ILP720909:ILP720948 IVL720909:IVL720948 JFH720909:JFH720948 JPD720909:JPD720948 JYZ720909:JYZ720948 KIV720909:KIV720948 KSR720909:KSR720948 LCN720909:LCN720948 LMJ720909:LMJ720948 LWF720909:LWF720948 MGB720909:MGB720948 MPX720909:MPX720948 MZT720909:MZT720948 NJP720909:NJP720948 NTL720909:NTL720948 ODH720909:ODH720948 OND720909:OND720948 OWZ720909:OWZ720948 PGV720909:PGV720948 PQR720909:PQR720948 QAN720909:QAN720948 QKJ720909:QKJ720948 QUF720909:QUF720948 REB720909:REB720948 RNX720909:RNX720948 RXT720909:RXT720948 SHP720909:SHP720948 SRL720909:SRL720948 TBH720909:TBH720948 TLD720909:TLD720948 TUZ720909:TUZ720948 UEV720909:UEV720948 UOR720909:UOR720948 UYN720909:UYN720948 VIJ720909:VIJ720948 VSF720909:VSF720948 WCB720909:WCB720948 WLX720909:WLX720948 WVT720909:WVT720948 L786445:L786484 JH786445:JH786484 TD786445:TD786484 ACZ786445:ACZ786484 AMV786445:AMV786484 AWR786445:AWR786484 BGN786445:BGN786484 BQJ786445:BQJ786484 CAF786445:CAF786484 CKB786445:CKB786484 CTX786445:CTX786484 DDT786445:DDT786484 DNP786445:DNP786484 DXL786445:DXL786484 EHH786445:EHH786484 ERD786445:ERD786484 FAZ786445:FAZ786484 FKV786445:FKV786484 FUR786445:FUR786484 GEN786445:GEN786484 GOJ786445:GOJ786484 GYF786445:GYF786484 HIB786445:HIB786484 HRX786445:HRX786484 IBT786445:IBT786484 ILP786445:ILP786484 IVL786445:IVL786484 JFH786445:JFH786484 JPD786445:JPD786484 JYZ786445:JYZ786484 KIV786445:KIV786484 KSR786445:KSR786484 LCN786445:LCN786484 LMJ786445:LMJ786484 LWF786445:LWF786484 MGB786445:MGB786484 MPX786445:MPX786484 MZT786445:MZT786484 NJP786445:NJP786484 NTL786445:NTL786484 ODH786445:ODH786484 OND786445:OND786484 OWZ786445:OWZ786484 PGV786445:PGV786484 PQR786445:PQR786484 QAN786445:QAN786484 QKJ786445:QKJ786484 QUF786445:QUF786484 REB786445:REB786484 RNX786445:RNX786484 RXT786445:RXT786484 SHP786445:SHP786484 SRL786445:SRL786484 TBH786445:TBH786484 TLD786445:TLD786484 TUZ786445:TUZ786484 UEV786445:UEV786484 UOR786445:UOR786484 UYN786445:UYN786484 VIJ786445:VIJ786484 VSF786445:VSF786484 WCB786445:WCB786484 WLX786445:WLX786484 WVT786445:WVT786484 L851981:L852020 JH851981:JH852020 TD851981:TD852020 ACZ851981:ACZ852020 AMV851981:AMV852020 AWR851981:AWR852020 BGN851981:BGN852020 BQJ851981:BQJ852020 CAF851981:CAF852020 CKB851981:CKB852020 CTX851981:CTX852020 DDT851981:DDT852020 DNP851981:DNP852020 DXL851981:DXL852020 EHH851981:EHH852020 ERD851981:ERD852020 FAZ851981:FAZ852020 FKV851981:FKV852020 FUR851981:FUR852020 GEN851981:GEN852020 GOJ851981:GOJ852020 GYF851981:GYF852020 HIB851981:HIB852020 HRX851981:HRX852020 IBT851981:IBT852020 ILP851981:ILP852020 IVL851981:IVL852020 JFH851981:JFH852020 JPD851981:JPD852020 JYZ851981:JYZ852020 KIV851981:KIV852020 KSR851981:KSR852020 LCN851981:LCN852020 LMJ851981:LMJ852020 LWF851981:LWF852020 MGB851981:MGB852020 MPX851981:MPX852020 MZT851981:MZT852020 NJP851981:NJP852020 NTL851981:NTL852020 ODH851981:ODH852020 OND851981:OND852020 OWZ851981:OWZ852020 PGV851981:PGV852020 PQR851981:PQR852020 QAN851981:QAN852020 QKJ851981:QKJ852020 QUF851981:QUF852020 REB851981:REB852020 RNX851981:RNX852020 RXT851981:RXT852020 SHP851981:SHP852020 SRL851981:SRL852020 TBH851981:TBH852020 TLD851981:TLD852020 TUZ851981:TUZ852020 UEV851981:UEV852020 UOR851981:UOR852020 UYN851981:UYN852020 VIJ851981:VIJ852020 VSF851981:VSF852020 WCB851981:WCB852020 WLX851981:WLX852020 WVT851981:WVT852020 L917517:L917556 JH917517:JH917556 TD917517:TD917556 ACZ917517:ACZ917556 AMV917517:AMV917556 AWR917517:AWR917556 BGN917517:BGN917556 BQJ917517:BQJ917556 CAF917517:CAF917556 CKB917517:CKB917556 CTX917517:CTX917556 DDT917517:DDT917556 DNP917517:DNP917556 DXL917517:DXL917556 EHH917517:EHH917556 ERD917517:ERD917556 FAZ917517:FAZ917556 FKV917517:FKV917556 FUR917517:FUR917556 GEN917517:GEN917556 GOJ917517:GOJ917556 GYF917517:GYF917556 HIB917517:HIB917556 HRX917517:HRX917556 IBT917517:IBT917556 ILP917517:ILP917556 IVL917517:IVL917556 JFH917517:JFH917556 JPD917517:JPD917556 JYZ917517:JYZ917556 KIV917517:KIV917556 KSR917517:KSR917556 LCN917517:LCN917556 LMJ917517:LMJ917556 LWF917517:LWF917556 MGB917517:MGB917556 MPX917517:MPX917556 MZT917517:MZT917556 NJP917517:NJP917556 NTL917517:NTL917556 ODH917517:ODH917556 OND917517:OND917556 OWZ917517:OWZ917556 PGV917517:PGV917556 PQR917517:PQR917556 QAN917517:QAN917556 QKJ917517:QKJ917556 QUF917517:QUF917556 REB917517:REB917556 RNX917517:RNX917556 RXT917517:RXT917556 SHP917517:SHP917556 SRL917517:SRL917556 TBH917517:TBH917556 TLD917517:TLD917556 TUZ917517:TUZ917556 UEV917517:UEV917556 UOR917517:UOR917556 UYN917517:UYN917556 VIJ917517:VIJ917556 VSF917517:VSF917556 WCB917517:WCB917556 WLX917517:WLX917556 WVT917517:WVT917556 L983053:L983092 JH983053:JH983092 TD983053:TD983092 ACZ983053:ACZ983092 AMV983053:AMV983092 AWR983053:AWR983092 BGN983053:BGN983092 BQJ983053:BQJ983092 CAF983053:CAF983092 CKB983053:CKB983092 CTX983053:CTX983092 DDT983053:DDT983092 DNP983053:DNP983092 DXL983053:DXL983092 EHH983053:EHH983092 ERD983053:ERD983092 FAZ983053:FAZ983092 FKV983053:FKV983092 FUR983053:FUR983092 GEN983053:GEN983092 GOJ983053:GOJ983092 GYF983053:GYF983092 HIB983053:HIB983092 HRX983053:HRX983092 IBT983053:IBT983092 ILP983053:ILP983092 IVL983053:IVL983092 JFH983053:JFH983092 JPD983053:JPD983092 JYZ983053:JYZ983092 KIV983053:KIV983092 KSR983053:KSR983092 LCN983053:LCN983092 LMJ983053:LMJ983092 LWF983053:LWF983092 MGB983053:MGB983092 MPX983053:MPX983092 MZT983053:MZT983092 NJP983053:NJP983092 NTL983053:NTL983092 ODH983053:ODH983092 OND983053:OND983092 OWZ983053:OWZ983092 PGV983053:PGV983092 PQR983053:PQR983092 QAN983053:QAN983092 QKJ983053:QKJ983092 QUF983053:QUF983092 REB983053:REB983092 RNX983053:RNX983092 RXT983053:RXT983092 SHP983053:SHP983092 SRL983053:SRL983092 TBH983053:TBH983092 TLD983053:TLD983092 TUZ983053:TUZ983092 UEV983053:UEV983092 UOR983053:UOR983092 UYN983053:UYN983092 VIJ983053:VIJ983092 VSF983053:VSF983092 WCB983053:WCB983092 WLX983053:WLX983092 WVT983053:WVT983092">
      <formula1>$F13&gt;=0</formula1>
    </dataValidation>
    <dataValidation type="custom" errorStyle="warning" allowBlank="1" showInputMessage="1" showErrorMessage="1" errorTitle="ERRO" error="Você informou valores de C.P.(Fin/Física/O.F.) inconsistentes para o Total deste Item e o Total de Repasse disponível, gerando Repasse negativo. Redistribua ou deixe sem preenchimento para cálculo automático" promptTitle="Contrapartida Física" prompt="Informe o valor referente à C.P. Física para cada item de investimento, se houver. Observar se é admissível no Programa." sqref="K13:K52 JG13:JG52 TC13:TC52 ACY13:ACY52 AMU13:AMU52 AWQ13:AWQ52 BGM13:BGM52 BQI13:BQI52 CAE13:CAE52 CKA13:CKA52 CTW13:CTW52 DDS13:DDS52 DNO13:DNO52 DXK13:DXK52 EHG13:EHG52 ERC13:ERC52 FAY13:FAY52 FKU13:FKU52 FUQ13:FUQ52 GEM13:GEM52 GOI13:GOI52 GYE13:GYE52 HIA13:HIA52 HRW13:HRW52 IBS13:IBS52 ILO13:ILO52 IVK13:IVK52 JFG13:JFG52 JPC13:JPC52 JYY13:JYY52 KIU13:KIU52 KSQ13:KSQ52 LCM13:LCM52 LMI13:LMI52 LWE13:LWE52 MGA13:MGA52 MPW13:MPW52 MZS13:MZS52 NJO13:NJO52 NTK13:NTK52 ODG13:ODG52 ONC13:ONC52 OWY13:OWY52 PGU13:PGU52 PQQ13:PQQ52 QAM13:QAM52 QKI13:QKI52 QUE13:QUE52 REA13:REA52 RNW13:RNW52 RXS13:RXS52 SHO13:SHO52 SRK13:SRK52 TBG13:TBG52 TLC13:TLC52 TUY13:TUY52 UEU13:UEU52 UOQ13:UOQ52 UYM13:UYM52 VII13:VII52 VSE13:VSE52 WCA13:WCA52 WLW13:WLW52 WVS13:WVS52 K65549:K65588 JG65549:JG65588 TC65549:TC65588 ACY65549:ACY65588 AMU65549:AMU65588 AWQ65549:AWQ65588 BGM65549:BGM65588 BQI65549:BQI65588 CAE65549:CAE65588 CKA65549:CKA65588 CTW65549:CTW65588 DDS65549:DDS65588 DNO65549:DNO65588 DXK65549:DXK65588 EHG65549:EHG65588 ERC65549:ERC65588 FAY65549:FAY65588 FKU65549:FKU65588 FUQ65549:FUQ65588 GEM65549:GEM65588 GOI65549:GOI65588 GYE65549:GYE65588 HIA65549:HIA65588 HRW65549:HRW65588 IBS65549:IBS65588 ILO65549:ILO65588 IVK65549:IVK65588 JFG65549:JFG65588 JPC65549:JPC65588 JYY65549:JYY65588 KIU65549:KIU65588 KSQ65549:KSQ65588 LCM65549:LCM65588 LMI65549:LMI65588 LWE65549:LWE65588 MGA65549:MGA65588 MPW65549:MPW65588 MZS65549:MZS65588 NJO65549:NJO65588 NTK65549:NTK65588 ODG65549:ODG65588 ONC65549:ONC65588 OWY65549:OWY65588 PGU65549:PGU65588 PQQ65549:PQQ65588 QAM65549:QAM65588 QKI65549:QKI65588 QUE65549:QUE65588 REA65549:REA65588 RNW65549:RNW65588 RXS65549:RXS65588 SHO65549:SHO65588 SRK65549:SRK65588 TBG65549:TBG65588 TLC65549:TLC65588 TUY65549:TUY65588 UEU65549:UEU65588 UOQ65549:UOQ65588 UYM65549:UYM65588 VII65549:VII65588 VSE65549:VSE65588 WCA65549:WCA65588 WLW65549:WLW65588 WVS65549:WVS65588 K131085:K131124 JG131085:JG131124 TC131085:TC131124 ACY131085:ACY131124 AMU131085:AMU131124 AWQ131085:AWQ131124 BGM131085:BGM131124 BQI131085:BQI131124 CAE131085:CAE131124 CKA131085:CKA131124 CTW131085:CTW131124 DDS131085:DDS131124 DNO131085:DNO131124 DXK131085:DXK131124 EHG131085:EHG131124 ERC131085:ERC131124 FAY131085:FAY131124 FKU131085:FKU131124 FUQ131085:FUQ131124 GEM131085:GEM131124 GOI131085:GOI131124 GYE131085:GYE131124 HIA131085:HIA131124 HRW131085:HRW131124 IBS131085:IBS131124 ILO131085:ILO131124 IVK131085:IVK131124 JFG131085:JFG131124 JPC131085:JPC131124 JYY131085:JYY131124 KIU131085:KIU131124 KSQ131085:KSQ131124 LCM131085:LCM131124 LMI131085:LMI131124 LWE131085:LWE131124 MGA131085:MGA131124 MPW131085:MPW131124 MZS131085:MZS131124 NJO131085:NJO131124 NTK131085:NTK131124 ODG131085:ODG131124 ONC131085:ONC131124 OWY131085:OWY131124 PGU131085:PGU131124 PQQ131085:PQQ131124 QAM131085:QAM131124 QKI131085:QKI131124 QUE131085:QUE131124 REA131085:REA131124 RNW131085:RNW131124 RXS131085:RXS131124 SHO131085:SHO131124 SRK131085:SRK131124 TBG131085:TBG131124 TLC131085:TLC131124 TUY131085:TUY131124 UEU131085:UEU131124 UOQ131085:UOQ131124 UYM131085:UYM131124 VII131085:VII131124 VSE131085:VSE131124 WCA131085:WCA131124 WLW131085:WLW131124 WVS131085:WVS131124 K196621:K196660 JG196621:JG196660 TC196621:TC196660 ACY196621:ACY196660 AMU196621:AMU196660 AWQ196621:AWQ196660 BGM196621:BGM196660 BQI196621:BQI196660 CAE196621:CAE196660 CKA196621:CKA196660 CTW196621:CTW196660 DDS196621:DDS196660 DNO196621:DNO196660 DXK196621:DXK196660 EHG196621:EHG196660 ERC196621:ERC196660 FAY196621:FAY196660 FKU196621:FKU196660 FUQ196621:FUQ196660 GEM196621:GEM196660 GOI196621:GOI196660 GYE196621:GYE196660 HIA196621:HIA196660 HRW196621:HRW196660 IBS196621:IBS196660 ILO196621:ILO196660 IVK196621:IVK196660 JFG196621:JFG196660 JPC196621:JPC196660 JYY196621:JYY196660 KIU196621:KIU196660 KSQ196621:KSQ196660 LCM196621:LCM196660 LMI196621:LMI196660 LWE196621:LWE196660 MGA196621:MGA196660 MPW196621:MPW196660 MZS196621:MZS196660 NJO196621:NJO196660 NTK196621:NTK196660 ODG196621:ODG196660 ONC196621:ONC196660 OWY196621:OWY196660 PGU196621:PGU196660 PQQ196621:PQQ196660 QAM196621:QAM196660 QKI196621:QKI196660 QUE196621:QUE196660 REA196621:REA196660 RNW196621:RNW196660 RXS196621:RXS196660 SHO196621:SHO196660 SRK196621:SRK196660 TBG196621:TBG196660 TLC196621:TLC196660 TUY196621:TUY196660 UEU196621:UEU196660 UOQ196621:UOQ196660 UYM196621:UYM196660 VII196621:VII196660 VSE196621:VSE196660 WCA196621:WCA196660 WLW196621:WLW196660 WVS196621:WVS196660 K262157:K262196 JG262157:JG262196 TC262157:TC262196 ACY262157:ACY262196 AMU262157:AMU262196 AWQ262157:AWQ262196 BGM262157:BGM262196 BQI262157:BQI262196 CAE262157:CAE262196 CKA262157:CKA262196 CTW262157:CTW262196 DDS262157:DDS262196 DNO262157:DNO262196 DXK262157:DXK262196 EHG262157:EHG262196 ERC262157:ERC262196 FAY262157:FAY262196 FKU262157:FKU262196 FUQ262157:FUQ262196 GEM262157:GEM262196 GOI262157:GOI262196 GYE262157:GYE262196 HIA262157:HIA262196 HRW262157:HRW262196 IBS262157:IBS262196 ILO262157:ILO262196 IVK262157:IVK262196 JFG262157:JFG262196 JPC262157:JPC262196 JYY262157:JYY262196 KIU262157:KIU262196 KSQ262157:KSQ262196 LCM262157:LCM262196 LMI262157:LMI262196 LWE262157:LWE262196 MGA262157:MGA262196 MPW262157:MPW262196 MZS262157:MZS262196 NJO262157:NJO262196 NTK262157:NTK262196 ODG262157:ODG262196 ONC262157:ONC262196 OWY262157:OWY262196 PGU262157:PGU262196 PQQ262157:PQQ262196 QAM262157:QAM262196 QKI262157:QKI262196 QUE262157:QUE262196 REA262157:REA262196 RNW262157:RNW262196 RXS262157:RXS262196 SHO262157:SHO262196 SRK262157:SRK262196 TBG262157:TBG262196 TLC262157:TLC262196 TUY262157:TUY262196 UEU262157:UEU262196 UOQ262157:UOQ262196 UYM262157:UYM262196 VII262157:VII262196 VSE262157:VSE262196 WCA262157:WCA262196 WLW262157:WLW262196 WVS262157:WVS262196 K327693:K327732 JG327693:JG327732 TC327693:TC327732 ACY327693:ACY327732 AMU327693:AMU327732 AWQ327693:AWQ327732 BGM327693:BGM327732 BQI327693:BQI327732 CAE327693:CAE327732 CKA327693:CKA327732 CTW327693:CTW327732 DDS327693:DDS327732 DNO327693:DNO327732 DXK327693:DXK327732 EHG327693:EHG327732 ERC327693:ERC327732 FAY327693:FAY327732 FKU327693:FKU327732 FUQ327693:FUQ327732 GEM327693:GEM327732 GOI327693:GOI327732 GYE327693:GYE327732 HIA327693:HIA327732 HRW327693:HRW327732 IBS327693:IBS327732 ILO327693:ILO327732 IVK327693:IVK327732 JFG327693:JFG327732 JPC327693:JPC327732 JYY327693:JYY327732 KIU327693:KIU327732 KSQ327693:KSQ327732 LCM327693:LCM327732 LMI327693:LMI327732 LWE327693:LWE327732 MGA327693:MGA327732 MPW327693:MPW327732 MZS327693:MZS327732 NJO327693:NJO327732 NTK327693:NTK327732 ODG327693:ODG327732 ONC327693:ONC327732 OWY327693:OWY327732 PGU327693:PGU327732 PQQ327693:PQQ327732 QAM327693:QAM327732 QKI327693:QKI327732 QUE327693:QUE327732 REA327693:REA327732 RNW327693:RNW327732 RXS327693:RXS327732 SHO327693:SHO327732 SRK327693:SRK327732 TBG327693:TBG327732 TLC327693:TLC327732 TUY327693:TUY327732 UEU327693:UEU327732 UOQ327693:UOQ327732 UYM327693:UYM327732 VII327693:VII327732 VSE327693:VSE327732 WCA327693:WCA327732 WLW327693:WLW327732 WVS327693:WVS327732 K393229:K393268 JG393229:JG393268 TC393229:TC393268 ACY393229:ACY393268 AMU393229:AMU393268 AWQ393229:AWQ393268 BGM393229:BGM393268 BQI393229:BQI393268 CAE393229:CAE393268 CKA393229:CKA393268 CTW393229:CTW393268 DDS393229:DDS393268 DNO393229:DNO393268 DXK393229:DXK393268 EHG393229:EHG393268 ERC393229:ERC393268 FAY393229:FAY393268 FKU393229:FKU393268 FUQ393229:FUQ393268 GEM393229:GEM393268 GOI393229:GOI393268 GYE393229:GYE393268 HIA393229:HIA393268 HRW393229:HRW393268 IBS393229:IBS393268 ILO393229:ILO393268 IVK393229:IVK393268 JFG393229:JFG393268 JPC393229:JPC393268 JYY393229:JYY393268 KIU393229:KIU393268 KSQ393229:KSQ393268 LCM393229:LCM393268 LMI393229:LMI393268 LWE393229:LWE393268 MGA393229:MGA393268 MPW393229:MPW393268 MZS393229:MZS393268 NJO393229:NJO393268 NTK393229:NTK393268 ODG393229:ODG393268 ONC393229:ONC393268 OWY393229:OWY393268 PGU393229:PGU393268 PQQ393229:PQQ393268 QAM393229:QAM393268 QKI393229:QKI393268 QUE393229:QUE393268 REA393229:REA393268 RNW393229:RNW393268 RXS393229:RXS393268 SHO393229:SHO393268 SRK393229:SRK393268 TBG393229:TBG393268 TLC393229:TLC393268 TUY393229:TUY393268 UEU393229:UEU393268 UOQ393229:UOQ393268 UYM393229:UYM393268 VII393229:VII393268 VSE393229:VSE393268 WCA393229:WCA393268 WLW393229:WLW393268 WVS393229:WVS393268 K458765:K458804 JG458765:JG458804 TC458765:TC458804 ACY458765:ACY458804 AMU458765:AMU458804 AWQ458765:AWQ458804 BGM458765:BGM458804 BQI458765:BQI458804 CAE458765:CAE458804 CKA458765:CKA458804 CTW458765:CTW458804 DDS458765:DDS458804 DNO458765:DNO458804 DXK458765:DXK458804 EHG458765:EHG458804 ERC458765:ERC458804 FAY458765:FAY458804 FKU458765:FKU458804 FUQ458765:FUQ458804 GEM458765:GEM458804 GOI458765:GOI458804 GYE458765:GYE458804 HIA458765:HIA458804 HRW458765:HRW458804 IBS458765:IBS458804 ILO458765:ILO458804 IVK458765:IVK458804 JFG458765:JFG458804 JPC458765:JPC458804 JYY458765:JYY458804 KIU458765:KIU458804 KSQ458765:KSQ458804 LCM458765:LCM458804 LMI458765:LMI458804 LWE458765:LWE458804 MGA458765:MGA458804 MPW458765:MPW458804 MZS458765:MZS458804 NJO458765:NJO458804 NTK458765:NTK458804 ODG458765:ODG458804 ONC458765:ONC458804 OWY458765:OWY458804 PGU458765:PGU458804 PQQ458765:PQQ458804 QAM458765:QAM458804 QKI458765:QKI458804 QUE458765:QUE458804 REA458765:REA458804 RNW458765:RNW458804 RXS458765:RXS458804 SHO458765:SHO458804 SRK458765:SRK458804 TBG458765:TBG458804 TLC458765:TLC458804 TUY458765:TUY458804 UEU458765:UEU458804 UOQ458765:UOQ458804 UYM458765:UYM458804 VII458765:VII458804 VSE458765:VSE458804 WCA458765:WCA458804 WLW458765:WLW458804 WVS458765:WVS458804 K524301:K524340 JG524301:JG524340 TC524301:TC524340 ACY524301:ACY524340 AMU524301:AMU524340 AWQ524301:AWQ524340 BGM524301:BGM524340 BQI524301:BQI524340 CAE524301:CAE524340 CKA524301:CKA524340 CTW524301:CTW524340 DDS524301:DDS524340 DNO524301:DNO524340 DXK524301:DXK524340 EHG524301:EHG524340 ERC524301:ERC524340 FAY524301:FAY524340 FKU524301:FKU524340 FUQ524301:FUQ524340 GEM524301:GEM524340 GOI524301:GOI524340 GYE524301:GYE524340 HIA524301:HIA524340 HRW524301:HRW524340 IBS524301:IBS524340 ILO524301:ILO524340 IVK524301:IVK524340 JFG524301:JFG524340 JPC524301:JPC524340 JYY524301:JYY524340 KIU524301:KIU524340 KSQ524301:KSQ524340 LCM524301:LCM524340 LMI524301:LMI524340 LWE524301:LWE524340 MGA524301:MGA524340 MPW524301:MPW524340 MZS524301:MZS524340 NJO524301:NJO524340 NTK524301:NTK524340 ODG524301:ODG524340 ONC524301:ONC524340 OWY524301:OWY524340 PGU524301:PGU524340 PQQ524301:PQQ524340 QAM524301:QAM524340 QKI524301:QKI524340 QUE524301:QUE524340 REA524301:REA524340 RNW524301:RNW524340 RXS524301:RXS524340 SHO524301:SHO524340 SRK524301:SRK524340 TBG524301:TBG524340 TLC524301:TLC524340 TUY524301:TUY524340 UEU524301:UEU524340 UOQ524301:UOQ524340 UYM524301:UYM524340 VII524301:VII524340 VSE524301:VSE524340 WCA524301:WCA524340 WLW524301:WLW524340 WVS524301:WVS524340 K589837:K589876 JG589837:JG589876 TC589837:TC589876 ACY589837:ACY589876 AMU589837:AMU589876 AWQ589837:AWQ589876 BGM589837:BGM589876 BQI589837:BQI589876 CAE589837:CAE589876 CKA589837:CKA589876 CTW589837:CTW589876 DDS589837:DDS589876 DNO589837:DNO589876 DXK589837:DXK589876 EHG589837:EHG589876 ERC589837:ERC589876 FAY589837:FAY589876 FKU589837:FKU589876 FUQ589837:FUQ589876 GEM589837:GEM589876 GOI589837:GOI589876 GYE589837:GYE589876 HIA589837:HIA589876 HRW589837:HRW589876 IBS589837:IBS589876 ILO589837:ILO589876 IVK589837:IVK589876 JFG589837:JFG589876 JPC589837:JPC589876 JYY589837:JYY589876 KIU589837:KIU589876 KSQ589837:KSQ589876 LCM589837:LCM589876 LMI589837:LMI589876 LWE589837:LWE589876 MGA589837:MGA589876 MPW589837:MPW589876 MZS589837:MZS589876 NJO589837:NJO589876 NTK589837:NTK589876 ODG589837:ODG589876 ONC589837:ONC589876 OWY589837:OWY589876 PGU589837:PGU589876 PQQ589837:PQQ589876 QAM589837:QAM589876 QKI589837:QKI589876 QUE589837:QUE589876 REA589837:REA589876 RNW589837:RNW589876 RXS589837:RXS589876 SHO589837:SHO589876 SRK589837:SRK589876 TBG589837:TBG589876 TLC589837:TLC589876 TUY589837:TUY589876 UEU589837:UEU589876 UOQ589837:UOQ589876 UYM589837:UYM589876 VII589837:VII589876 VSE589837:VSE589876 WCA589837:WCA589876 WLW589837:WLW589876 WVS589837:WVS589876 K655373:K655412 JG655373:JG655412 TC655373:TC655412 ACY655373:ACY655412 AMU655373:AMU655412 AWQ655373:AWQ655412 BGM655373:BGM655412 BQI655373:BQI655412 CAE655373:CAE655412 CKA655373:CKA655412 CTW655373:CTW655412 DDS655373:DDS655412 DNO655373:DNO655412 DXK655373:DXK655412 EHG655373:EHG655412 ERC655373:ERC655412 FAY655373:FAY655412 FKU655373:FKU655412 FUQ655373:FUQ655412 GEM655373:GEM655412 GOI655373:GOI655412 GYE655373:GYE655412 HIA655373:HIA655412 HRW655373:HRW655412 IBS655373:IBS655412 ILO655373:ILO655412 IVK655373:IVK655412 JFG655373:JFG655412 JPC655373:JPC655412 JYY655373:JYY655412 KIU655373:KIU655412 KSQ655373:KSQ655412 LCM655373:LCM655412 LMI655373:LMI655412 LWE655373:LWE655412 MGA655373:MGA655412 MPW655373:MPW655412 MZS655373:MZS655412 NJO655373:NJO655412 NTK655373:NTK655412 ODG655373:ODG655412 ONC655373:ONC655412 OWY655373:OWY655412 PGU655373:PGU655412 PQQ655373:PQQ655412 QAM655373:QAM655412 QKI655373:QKI655412 QUE655373:QUE655412 REA655373:REA655412 RNW655373:RNW655412 RXS655373:RXS655412 SHO655373:SHO655412 SRK655373:SRK655412 TBG655373:TBG655412 TLC655373:TLC655412 TUY655373:TUY655412 UEU655373:UEU655412 UOQ655373:UOQ655412 UYM655373:UYM655412 VII655373:VII655412 VSE655373:VSE655412 WCA655373:WCA655412 WLW655373:WLW655412 WVS655373:WVS655412 K720909:K720948 JG720909:JG720948 TC720909:TC720948 ACY720909:ACY720948 AMU720909:AMU720948 AWQ720909:AWQ720948 BGM720909:BGM720948 BQI720909:BQI720948 CAE720909:CAE720948 CKA720909:CKA720948 CTW720909:CTW720948 DDS720909:DDS720948 DNO720909:DNO720948 DXK720909:DXK720948 EHG720909:EHG720948 ERC720909:ERC720948 FAY720909:FAY720948 FKU720909:FKU720948 FUQ720909:FUQ720948 GEM720909:GEM720948 GOI720909:GOI720948 GYE720909:GYE720948 HIA720909:HIA720948 HRW720909:HRW720948 IBS720909:IBS720948 ILO720909:ILO720948 IVK720909:IVK720948 JFG720909:JFG720948 JPC720909:JPC720948 JYY720909:JYY720948 KIU720909:KIU720948 KSQ720909:KSQ720948 LCM720909:LCM720948 LMI720909:LMI720948 LWE720909:LWE720948 MGA720909:MGA720948 MPW720909:MPW720948 MZS720909:MZS720948 NJO720909:NJO720948 NTK720909:NTK720948 ODG720909:ODG720948 ONC720909:ONC720948 OWY720909:OWY720948 PGU720909:PGU720948 PQQ720909:PQQ720948 QAM720909:QAM720948 QKI720909:QKI720948 QUE720909:QUE720948 REA720909:REA720948 RNW720909:RNW720948 RXS720909:RXS720948 SHO720909:SHO720948 SRK720909:SRK720948 TBG720909:TBG720948 TLC720909:TLC720948 TUY720909:TUY720948 UEU720909:UEU720948 UOQ720909:UOQ720948 UYM720909:UYM720948 VII720909:VII720948 VSE720909:VSE720948 WCA720909:WCA720948 WLW720909:WLW720948 WVS720909:WVS720948 K786445:K786484 JG786445:JG786484 TC786445:TC786484 ACY786445:ACY786484 AMU786445:AMU786484 AWQ786445:AWQ786484 BGM786445:BGM786484 BQI786445:BQI786484 CAE786445:CAE786484 CKA786445:CKA786484 CTW786445:CTW786484 DDS786445:DDS786484 DNO786445:DNO786484 DXK786445:DXK786484 EHG786445:EHG786484 ERC786445:ERC786484 FAY786445:FAY786484 FKU786445:FKU786484 FUQ786445:FUQ786484 GEM786445:GEM786484 GOI786445:GOI786484 GYE786445:GYE786484 HIA786445:HIA786484 HRW786445:HRW786484 IBS786445:IBS786484 ILO786445:ILO786484 IVK786445:IVK786484 JFG786445:JFG786484 JPC786445:JPC786484 JYY786445:JYY786484 KIU786445:KIU786484 KSQ786445:KSQ786484 LCM786445:LCM786484 LMI786445:LMI786484 LWE786445:LWE786484 MGA786445:MGA786484 MPW786445:MPW786484 MZS786445:MZS786484 NJO786445:NJO786484 NTK786445:NTK786484 ODG786445:ODG786484 ONC786445:ONC786484 OWY786445:OWY786484 PGU786445:PGU786484 PQQ786445:PQQ786484 QAM786445:QAM786484 QKI786445:QKI786484 QUE786445:QUE786484 REA786445:REA786484 RNW786445:RNW786484 RXS786445:RXS786484 SHO786445:SHO786484 SRK786445:SRK786484 TBG786445:TBG786484 TLC786445:TLC786484 TUY786445:TUY786484 UEU786445:UEU786484 UOQ786445:UOQ786484 UYM786445:UYM786484 VII786445:VII786484 VSE786445:VSE786484 WCA786445:WCA786484 WLW786445:WLW786484 WVS786445:WVS786484 K851981:K852020 JG851981:JG852020 TC851981:TC852020 ACY851981:ACY852020 AMU851981:AMU852020 AWQ851981:AWQ852020 BGM851981:BGM852020 BQI851981:BQI852020 CAE851981:CAE852020 CKA851981:CKA852020 CTW851981:CTW852020 DDS851981:DDS852020 DNO851981:DNO852020 DXK851981:DXK852020 EHG851981:EHG852020 ERC851981:ERC852020 FAY851981:FAY852020 FKU851981:FKU852020 FUQ851981:FUQ852020 GEM851981:GEM852020 GOI851981:GOI852020 GYE851981:GYE852020 HIA851981:HIA852020 HRW851981:HRW852020 IBS851981:IBS852020 ILO851981:ILO852020 IVK851981:IVK852020 JFG851981:JFG852020 JPC851981:JPC852020 JYY851981:JYY852020 KIU851981:KIU852020 KSQ851981:KSQ852020 LCM851981:LCM852020 LMI851981:LMI852020 LWE851981:LWE852020 MGA851981:MGA852020 MPW851981:MPW852020 MZS851981:MZS852020 NJO851981:NJO852020 NTK851981:NTK852020 ODG851981:ODG852020 ONC851981:ONC852020 OWY851981:OWY852020 PGU851981:PGU852020 PQQ851981:PQQ852020 QAM851981:QAM852020 QKI851981:QKI852020 QUE851981:QUE852020 REA851981:REA852020 RNW851981:RNW852020 RXS851981:RXS852020 SHO851981:SHO852020 SRK851981:SRK852020 TBG851981:TBG852020 TLC851981:TLC852020 TUY851981:TUY852020 UEU851981:UEU852020 UOQ851981:UOQ852020 UYM851981:UYM852020 VII851981:VII852020 VSE851981:VSE852020 WCA851981:WCA852020 WLW851981:WLW852020 WVS851981:WVS852020 K917517:K917556 JG917517:JG917556 TC917517:TC917556 ACY917517:ACY917556 AMU917517:AMU917556 AWQ917517:AWQ917556 BGM917517:BGM917556 BQI917517:BQI917556 CAE917517:CAE917556 CKA917517:CKA917556 CTW917517:CTW917556 DDS917517:DDS917556 DNO917517:DNO917556 DXK917517:DXK917556 EHG917517:EHG917556 ERC917517:ERC917556 FAY917517:FAY917556 FKU917517:FKU917556 FUQ917517:FUQ917556 GEM917517:GEM917556 GOI917517:GOI917556 GYE917517:GYE917556 HIA917517:HIA917556 HRW917517:HRW917556 IBS917517:IBS917556 ILO917517:ILO917556 IVK917517:IVK917556 JFG917517:JFG917556 JPC917517:JPC917556 JYY917517:JYY917556 KIU917517:KIU917556 KSQ917517:KSQ917556 LCM917517:LCM917556 LMI917517:LMI917556 LWE917517:LWE917556 MGA917517:MGA917556 MPW917517:MPW917556 MZS917517:MZS917556 NJO917517:NJO917556 NTK917517:NTK917556 ODG917517:ODG917556 ONC917517:ONC917556 OWY917517:OWY917556 PGU917517:PGU917556 PQQ917517:PQQ917556 QAM917517:QAM917556 QKI917517:QKI917556 QUE917517:QUE917556 REA917517:REA917556 RNW917517:RNW917556 RXS917517:RXS917556 SHO917517:SHO917556 SRK917517:SRK917556 TBG917517:TBG917556 TLC917517:TLC917556 TUY917517:TUY917556 UEU917517:UEU917556 UOQ917517:UOQ917556 UYM917517:UYM917556 VII917517:VII917556 VSE917517:VSE917556 WCA917517:WCA917556 WLW917517:WLW917556 WVS917517:WVS917556 K983053:K983092 JG983053:JG983092 TC983053:TC983092 ACY983053:ACY983092 AMU983053:AMU983092 AWQ983053:AWQ983092 BGM983053:BGM983092 BQI983053:BQI983092 CAE983053:CAE983092 CKA983053:CKA983092 CTW983053:CTW983092 DDS983053:DDS983092 DNO983053:DNO983092 DXK983053:DXK983092 EHG983053:EHG983092 ERC983053:ERC983092 FAY983053:FAY983092 FKU983053:FKU983092 FUQ983053:FUQ983092 GEM983053:GEM983092 GOI983053:GOI983092 GYE983053:GYE983092 HIA983053:HIA983092 HRW983053:HRW983092 IBS983053:IBS983092 ILO983053:ILO983092 IVK983053:IVK983092 JFG983053:JFG983092 JPC983053:JPC983092 JYY983053:JYY983092 KIU983053:KIU983092 KSQ983053:KSQ983092 LCM983053:LCM983092 LMI983053:LMI983092 LWE983053:LWE983092 MGA983053:MGA983092 MPW983053:MPW983092 MZS983053:MZS983092 NJO983053:NJO983092 NTK983053:NTK983092 ODG983053:ODG983092 ONC983053:ONC983092 OWY983053:OWY983092 PGU983053:PGU983092 PQQ983053:PQQ983092 QAM983053:QAM983092 QKI983053:QKI983092 QUE983053:QUE983092 REA983053:REA983092 RNW983053:RNW983092 RXS983053:RXS983092 SHO983053:SHO983092 SRK983053:SRK983092 TBG983053:TBG983092 TLC983053:TLC983092 TUY983053:TUY983092 UEU983053:UEU983092 UOQ983053:UOQ983092 UYM983053:UYM983092 VII983053:VII983092 VSE983053:VSE983092 WCA983053:WCA983092 WLW983053:WLW983092 WVS983053:WVS983092">
      <formula1>$F13&gt;=0</formula1>
    </dataValidation>
    <dataValidation type="custom" errorStyle="warning" showInputMessage="1" showErrorMessage="1" errorTitle="ERRO" error="Você informou valores de C.P.(Fin/Física/O.F.) inconsistentes para o Total deste Item e o Total de Repasse disponível, gerando Repasse negativo. Redistribua ou deixe sem preenchimento para cálculo automático" promptTitle="Contrapartida Financeira" prompt="Deixe sem preenchimento para cálculo automático ou informe o valor manualmente, se for o caso." sqref="J13:J52 JF13:JF52 TB13:TB52 ACX13:ACX52 AMT13:AMT52 AWP13:AWP52 BGL13:BGL52 BQH13:BQH52 CAD13:CAD52 CJZ13:CJZ52 CTV13:CTV52 DDR13:DDR52 DNN13:DNN52 DXJ13:DXJ52 EHF13:EHF52 ERB13:ERB52 FAX13:FAX52 FKT13:FKT52 FUP13:FUP52 GEL13:GEL52 GOH13:GOH52 GYD13:GYD52 HHZ13:HHZ52 HRV13:HRV52 IBR13:IBR52 ILN13:ILN52 IVJ13:IVJ52 JFF13:JFF52 JPB13:JPB52 JYX13:JYX52 KIT13:KIT52 KSP13:KSP52 LCL13:LCL52 LMH13:LMH52 LWD13:LWD52 MFZ13:MFZ52 MPV13:MPV52 MZR13:MZR52 NJN13:NJN52 NTJ13:NTJ52 ODF13:ODF52 ONB13:ONB52 OWX13:OWX52 PGT13:PGT52 PQP13:PQP52 QAL13:QAL52 QKH13:QKH52 QUD13:QUD52 RDZ13:RDZ52 RNV13:RNV52 RXR13:RXR52 SHN13:SHN52 SRJ13:SRJ52 TBF13:TBF52 TLB13:TLB52 TUX13:TUX52 UET13:UET52 UOP13:UOP52 UYL13:UYL52 VIH13:VIH52 VSD13:VSD52 WBZ13:WBZ52 WLV13:WLV52 WVR13:WVR52 J65549:J65588 JF65549:JF65588 TB65549:TB65588 ACX65549:ACX65588 AMT65549:AMT65588 AWP65549:AWP65588 BGL65549:BGL65588 BQH65549:BQH65588 CAD65549:CAD65588 CJZ65549:CJZ65588 CTV65549:CTV65588 DDR65549:DDR65588 DNN65549:DNN65588 DXJ65549:DXJ65588 EHF65549:EHF65588 ERB65549:ERB65588 FAX65549:FAX65588 FKT65549:FKT65588 FUP65549:FUP65588 GEL65549:GEL65588 GOH65549:GOH65588 GYD65549:GYD65588 HHZ65549:HHZ65588 HRV65549:HRV65588 IBR65549:IBR65588 ILN65549:ILN65588 IVJ65549:IVJ65588 JFF65549:JFF65588 JPB65549:JPB65588 JYX65549:JYX65588 KIT65549:KIT65588 KSP65549:KSP65588 LCL65549:LCL65588 LMH65549:LMH65588 LWD65549:LWD65588 MFZ65549:MFZ65588 MPV65549:MPV65588 MZR65549:MZR65588 NJN65549:NJN65588 NTJ65549:NTJ65588 ODF65549:ODF65588 ONB65549:ONB65588 OWX65549:OWX65588 PGT65549:PGT65588 PQP65549:PQP65588 QAL65549:QAL65588 QKH65549:QKH65588 QUD65549:QUD65588 RDZ65549:RDZ65588 RNV65549:RNV65588 RXR65549:RXR65588 SHN65549:SHN65588 SRJ65549:SRJ65588 TBF65549:TBF65588 TLB65549:TLB65588 TUX65549:TUX65588 UET65549:UET65588 UOP65549:UOP65588 UYL65549:UYL65588 VIH65549:VIH65588 VSD65549:VSD65588 WBZ65549:WBZ65588 WLV65549:WLV65588 WVR65549:WVR65588 J131085:J131124 JF131085:JF131124 TB131085:TB131124 ACX131085:ACX131124 AMT131085:AMT131124 AWP131085:AWP131124 BGL131085:BGL131124 BQH131085:BQH131124 CAD131085:CAD131124 CJZ131085:CJZ131124 CTV131085:CTV131124 DDR131085:DDR131124 DNN131085:DNN131124 DXJ131085:DXJ131124 EHF131085:EHF131124 ERB131085:ERB131124 FAX131085:FAX131124 FKT131085:FKT131124 FUP131085:FUP131124 GEL131085:GEL131124 GOH131085:GOH131124 GYD131085:GYD131124 HHZ131085:HHZ131124 HRV131085:HRV131124 IBR131085:IBR131124 ILN131085:ILN131124 IVJ131085:IVJ131124 JFF131085:JFF131124 JPB131085:JPB131124 JYX131085:JYX131124 KIT131085:KIT131124 KSP131085:KSP131124 LCL131085:LCL131124 LMH131085:LMH131124 LWD131085:LWD131124 MFZ131085:MFZ131124 MPV131085:MPV131124 MZR131085:MZR131124 NJN131085:NJN131124 NTJ131085:NTJ131124 ODF131085:ODF131124 ONB131085:ONB131124 OWX131085:OWX131124 PGT131085:PGT131124 PQP131085:PQP131124 QAL131085:QAL131124 QKH131085:QKH131124 QUD131085:QUD131124 RDZ131085:RDZ131124 RNV131085:RNV131124 RXR131085:RXR131124 SHN131085:SHN131124 SRJ131085:SRJ131124 TBF131085:TBF131124 TLB131085:TLB131124 TUX131085:TUX131124 UET131085:UET131124 UOP131085:UOP131124 UYL131085:UYL131124 VIH131085:VIH131124 VSD131085:VSD131124 WBZ131085:WBZ131124 WLV131085:WLV131124 WVR131085:WVR131124 J196621:J196660 JF196621:JF196660 TB196621:TB196660 ACX196621:ACX196660 AMT196621:AMT196660 AWP196621:AWP196660 BGL196621:BGL196660 BQH196621:BQH196660 CAD196621:CAD196660 CJZ196621:CJZ196660 CTV196621:CTV196660 DDR196621:DDR196660 DNN196621:DNN196660 DXJ196621:DXJ196660 EHF196621:EHF196660 ERB196621:ERB196660 FAX196621:FAX196660 FKT196621:FKT196660 FUP196621:FUP196660 GEL196621:GEL196660 GOH196621:GOH196660 GYD196621:GYD196660 HHZ196621:HHZ196660 HRV196621:HRV196660 IBR196621:IBR196660 ILN196621:ILN196660 IVJ196621:IVJ196660 JFF196621:JFF196660 JPB196621:JPB196660 JYX196621:JYX196660 KIT196621:KIT196660 KSP196621:KSP196660 LCL196621:LCL196660 LMH196621:LMH196660 LWD196621:LWD196660 MFZ196621:MFZ196660 MPV196621:MPV196660 MZR196621:MZR196660 NJN196621:NJN196660 NTJ196621:NTJ196660 ODF196621:ODF196660 ONB196621:ONB196660 OWX196621:OWX196660 PGT196621:PGT196660 PQP196621:PQP196660 QAL196621:QAL196660 QKH196621:QKH196660 QUD196621:QUD196660 RDZ196621:RDZ196660 RNV196621:RNV196660 RXR196621:RXR196660 SHN196621:SHN196660 SRJ196621:SRJ196660 TBF196621:TBF196660 TLB196621:TLB196660 TUX196621:TUX196660 UET196621:UET196660 UOP196621:UOP196660 UYL196621:UYL196660 VIH196621:VIH196660 VSD196621:VSD196660 WBZ196621:WBZ196660 WLV196621:WLV196660 WVR196621:WVR196660 J262157:J262196 JF262157:JF262196 TB262157:TB262196 ACX262157:ACX262196 AMT262157:AMT262196 AWP262157:AWP262196 BGL262157:BGL262196 BQH262157:BQH262196 CAD262157:CAD262196 CJZ262157:CJZ262196 CTV262157:CTV262196 DDR262157:DDR262196 DNN262157:DNN262196 DXJ262157:DXJ262196 EHF262157:EHF262196 ERB262157:ERB262196 FAX262157:FAX262196 FKT262157:FKT262196 FUP262157:FUP262196 GEL262157:GEL262196 GOH262157:GOH262196 GYD262157:GYD262196 HHZ262157:HHZ262196 HRV262157:HRV262196 IBR262157:IBR262196 ILN262157:ILN262196 IVJ262157:IVJ262196 JFF262157:JFF262196 JPB262157:JPB262196 JYX262157:JYX262196 KIT262157:KIT262196 KSP262157:KSP262196 LCL262157:LCL262196 LMH262157:LMH262196 LWD262157:LWD262196 MFZ262157:MFZ262196 MPV262157:MPV262196 MZR262157:MZR262196 NJN262157:NJN262196 NTJ262157:NTJ262196 ODF262157:ODF262196 ONB262157:ONB262196 OWX262157:OWX262196 PGT262157:PGT262196 PQP262157:PQP262196 QAL262157:QAL262196 QKH262157:QKH262196 QUD262157:QUD262196 RDZ262157:RDZ262196 RNV262157:RNV262196 RXR262157:RXR262196 SHN262157:SHN262196 SRJ262157:SRJ262196 TBF262157:TBF262196 TLB262157:TLB262196 TUX262157:TUX262196 UET262157:UET262196 UOP262157:UOP262196 UYL262157:UYL262196 VIH262157:VIH262196 VSD262157:VSD262196 WBZ262157:WBZ262196 WLV262157:WLV262196 WVR262157:WVR262196 J327693:J327732 JF327693:JF327732 TB327693:TB327732 ACX327693:ACX327732 AMT327693:AMT327732 AWP327693:AWP327732 BGL327693:BGL327732 BQH327693:BQH327732 CAD327693:CAD327732 CJZ327693:CJZ327732 CTV327693:CTV327732 DDR327693:DDR327732 DNN327693:DNN327732 DXJ327693:DXJ327732 EHF327693:EHF327732 ERB327693:ERB327732 FAX327693:FAX327732 FKT327693:FKT327732 FUP327693:FUP327732 GEL327693:GEL327732 GOH327693:GOH327732 GYD327693:GYD327732 HHZ327693:HHZ327732 HRV327693:HRV327732 IBR327693:IBR327732 ILN327693:ILN327732 IVJ327693:IVJ327732 JFF327693:JFF327732 JPB327693:JPB327732 JYX327693:JYX327732 KIT327693:KIT327732 KSP327693:KSP327732 LCL327693:LCL327732 LMH327693:LMH327732 LWD327693:LWD327732 MFZ327693:MFZ327732 MPV327693:MPV327732 MZR327693:MZR327732 NJN327693:NJN327732 NTJ327693:NTJ327732 ODF327693:ODF327732 ONB327693:ONB327732 OWX327693:OWX327732 PGT327693:PGT327732 PQP327693:PQP327732 QAL327693:QAL327732 QKH327693:QKH327732 QUD327693:QUD327732 RDZ327693:RDZ327732 RNV327693:RNV327732 RXR327693:RXR327732 SHN327693:SHN327732 SRJ327693:SRJ327732 TBF327693:TBF327732 TLB327693:TLB327732 TUX327693:TUX327732 UET327693:UET327732 UOP327693:UOP327732 UYL327693:UYL327732 VIH327693:VIH327732 VSD327693:VSD327732 WBZ327693:WBZ327732 WLV327693:WLV327732 WVR327693:WVR327732 J393229:J393268 JF393229:JF393268 TB393229:TB393268 ACX393229:ACX393268 AMT393229:AMT393268 AWP393229:AWP393268 BGL393229:BGL393268 BQH393229:BQH393268 CAD393229:CAD393268 CJZ393229:CJZ393268 CTV393229:CTV393268 DDR393229:DDR393268 DNN393229:DNN393268 DXJ393229:DXJ393268 EHF393229:EHF393268 ERB393229:ERB393268 FAX393229:FAX393268 FKT393229:FKT393268 FUP393229:FUP393268 GEL393229:GEL393268 GOH393229:GOH393268 GYD393229:GYD393268 HHZ393229:HHZ393268 HRV393229:HRV393268 IBR393229:IBR393268 ILN393229:ILN393268 IVJ393229:IVJ393268 JFF393229:JFF393268 JPB393229:JPB393268 JYX393229:JYX393268 KIT393229:KIT393268 KSP393229:KSP393268 LCL393229:LCL393268 LMH393229:LMH393268 LWD393229:LWD393268 MFZ393229:MFZ393268 MPV393229:MPV393268 MZR393229:MZR393268 NJN393229:NJN393268 NTJ393229:NTJ393268 ODF393229:ODF393268 ONB393229:ONB393268 OWX393229:OWX393268 PGT393229:PGT393268 PQP393229:PQP393268 QAL393229:QAL393268 QKH393229:QKH393268 QUD393229:QUD393268 RDZ393229:RDZ393268 RNV393229:RNV393268 RXR393229:RXR393268 SHN393229:SHN393268 SRJ393229:SRJ393268 TBF393229:TBF393268 TLB393229:TLB393268 TUX393229:TUX393268 UET393229:UET393268 UOP393229:UOP393268 UYL393229:UYL393268 VIH393229:VIH393268 VSD393229:VSD393268 WBZ393229:WBZ393268 WLV393229:WLV393268 WVR393229:WVR393268 J458765:J458804 JF458765:JF458804 TB458765:TB458804 ACX458765:ACX458804 AMT458765:AMT458804 AWP458765:AWP458804 BGL458765:BGL458804 BQH458765:BQH458804 CAD458765:CAD458804 CJZ458765:CJZ458804 CTV458765:CTV458804 DDR458765:DDR458804 DNN458765:DNN458804 DXJ458765:DXJ458804 EHF458765:EHF458804 ERB458765:ERB458804 FAX458765:FAX458804 FKT458765:FKT458804 FUP458765:FUP458804 GEL458765:GEL458804 GOH458765:GOH458804 GYD458765:GYD458804 HHZ458765:HHZ458804 HRV458765:HRV458804 IBR458765:IBR458804 ILN458765:ILN458804 IVJ458765:IVJ458804 JFF458765:JFF458804 JPB458765:JPB458804 JYX458765:JYX458804 KIT458765:KIT458804 KSP458765:KSP458804 LCL458765:LCL458804 LMH458765:LMH458804 LWD458765:LWD458804 MFZ458765:MFZ458804 MPV458765:MPV458804 MZR458765:MZR458804 NJN458765:NJN458804 NTJ458765:NTJ458804 ODF458765:ODF458804 ONB458765:ONB458804 OWX458765:OWX458804 PGT458765:PGT458804 PQP458765:PQP458804 QAL458765:QAL458804 QKH458765:QKH458804 QUD458765:QUD458804 RDZ458765:RDZ458804 RNV458765:RNV458804 RXR458765:RXR458804 SHN458765:SHN458804 SRJ458765:SRJ458804 TBF458765:TBF458804 TLB458765:TLB458804 TUX458765:TUX458804 UET458765:UET458804 UOP458765:UOP458804 UYL458765:UYL458804 VIH458765:VIH458804 VSD458765:VSD458804 WBZ458765:WBZ458804 WLV458765:WLV458804 WVR458765:WVR458804 J524301:J524340 JF524301:JF524340 TB524301:TB524340 ACX524301:ACX524340 AMT524301:AMT524340 AWP524301:AWP524340 BGL524301:BGL524340 BQH524301:BQH524340 CAD524301:CAD524340 CJZ524301:CJZ524340 CTV524301:CTV524340 DDR524301:DDR524340 DNN524301:DNN524340 DXJ524301:DXJ524340 EHF524301:EHF524340 ERB524301:ERB524340 FAX524301:FAX524340 FKT524301:FKT524340 FUP524301:FUP524340 GEL524301:GEL524340 GOH524301:GOH524340 GYD524301:GYD524340 HHZ524301:HHZ524340 HRV524301:HRV524340 IBR524301:IBR524340 ILN524301:ILN524340 IVJ524301:IVJ524340 JFF524301:JFF524340 JPB524301:JPB524340 JYX524301:JYX524340 KIT524301:KIT524340 KSP524301:KSP524340 LCL524301:LCL524340 LMH524301:LMH524340 LWD524301:LWD524340 MFZ524301:MFZ524340 MPV524301:MPV524340 MZR524301:MZR524340 NJN524301:NJN524340 NTJ524301:NTJ524340 ODF524301:ODF524340 ONB524301:ONB524340 OWX524301:OWX524340 PGT524301:PGT524340 PQP524301:PQP524340 QAL524301:QAL524340 QKH524301:QKH524340 QUD524301:QUD524340 RDZ524301:RDZ524340 RNV524301:RNV524340 RXR524301:RXR524340 SHN524301:SHN524340 SRJ524301:SRJ524340 TBF524301:TBF524340 TLB524301:TLB524340 TUX524301:TUX524340 UET524301:UET524340 UOP524301:UOP524340 UYL524301:UYL524340 VIH524301:VIH524340 VSD524301:VSD524340 WBZ524301:WBZ524340 WLV524301:WLV524340 WVR524301:WVR524340 J589837:J589876 JF589837:JF589876 TB589837:TB589876 ACX589837:ACX589876 AMT589837:AMT589876 AWP589837:AWP589876 BGL589837:BGL589876 BQH589837:BQH589876 CAD589837:CAD589876 CJZ589837:CJZ589876 CTV589837:CTV589876 DDR589837:DDR589876 DNN589837:DNN589876 DXJ589837:DXJ589876 EHF589837:EHF589876 ERB589837:ERB589876 FAX589837:FAX589876 FKT589837:FKT589876 FUP589837:FUP589876 GEL589837:GEL589876 GOH589837:GOH589876 GYD589837:GYD589876 HHZ589837:HHZ589876 HRV589837:HRV589876 IBR589837:IBR589876 ILN589837:ILN589876 IVJ589837:IVJ589876 JFF589837:JFF589876 JPB589837:JPB589876 JYX589837:JYX589876 KIT589837:KIT589876 KSP589837:KSP589876 LCL589837:LCL589876 LMH589837:LMH589876 LWD589837:LWD589876 MFZ589837:MFZ589876 MPV589837:MPV589876 MZR589837:MZR589876 NJN589837:NJN589876 NTJ589837:NTJ589876 ODF589837:ODF589876 ONB589837:ONB589876 OWX589837:OWX589876 PGT589837:PGT589876 PQP589837:PQP589876 QAL589837:QAL589876 QKH589837:QKH589876 QUD589837:QUD589876 RDZ589837:RDZ589876 RNV589837:RNV589876 RXR589837:RXR589876 SHN589837:SHN589876 SRJ589837:SRJ589876 TBF589837:TBF589876 TLB589837:TLB589876 TUX589837:TUX589876 UET589837:UET589876 UOP589837:UOP589876 UYL589837:UYL589876 VIH589837:VIH589876 VSD589837:VSD589876 WBZ589837:WBZ589876 WLV589837:WLV589876 WVR589837:WVR589876 J655373:J655412 JF655373:JF655412 TB655373:TB655412 ACX655373:ACX655412 AMT655373:AMT655412 AWP655373:AWP655412 BGL655373:BGL655412 BQH655373:BQH655412 CAD655373:CAD655412 CJZ655373:CJZ655412 CTV655373:CTV655412 DDR655373:DDR655412 DNN655373:DNN655412 DXJ655373:DXJ655412 EHF655373:EHF655412 ERB655373:ERB655412 FAX655373:FAX655412 FKT655373:FKT655412 FUP655373:FUP655412 GEL655373:GEL655412 GOH655373:GOH655412 GYD655373:GYD655412 HHZ655373:HHZ655412 HRV655373:HRV655412 IBR655373:IBR655412 ILN655373:ILN655412 IVJ655373:IVJ655412 JFF655373:JFF655412 JPB655373:JPB655412 JYX655373:JYX655412 KIT655373:KIT655412 KSP655373:KSP655412 LCL655373:LCL655412 LMH655373:LMH655412 LWD655373:LWD655412 MFZ655373:MFZ655412 MPV655373:MPV655412 MZR655373:MZR655412 NJN655373:NJN655412 NTJ655373:NTJ655412 ODF655373:ODF655412 ONB655373:ONB655412 OWX655373:OWX655412 PGT655373:PGT655412 PQP655373:PQP655412 QAL655373:QAL655412 QKH655373:QKH655412 QUD655373:QUD655412 RDZ655373:RDZ655412 RNV655373:RNV655412 RXR655373:RXR655412 SHN655373:SHN655412 SRJ655373:SRJ655412 TBF655373:TBF655412 TLB655373:TLB655412 TUX655373:TUX655412 UET655373:UET655412 UOP655373:UOP655412 UYL655373:UYL655412 VIH655373:VIH655412 VSD655373:VSD655412 WBZ655373:WBZ655412 WLV655373:WLV655412 WVR655373:WVR655412 J720909:J720948 JF720909:JF720948 TB720909:TB720948 ACX720909:ACX720948 AMT720909:AMT720948 AWP720909:AWP720948 BGL720909:BGL720948 BQH720909:BQH720948 CAD720909:CAD720948 CJZ720909:CJZ720948 CTV720909:CTV720948 DDR720909:DDR720948 DNN720909:DNN720948 DXJ720909:DXJ720948 EHF720909:EHF720948 ERB720909:ERB720948 FAX720909:FAX720948 FKT720909:FKT720948 FUP720909:FUP720948 GEL720909:GEL720948 GOH720909:GOH720948 GYD720909:GYD720948 HHZ720909:HHZ720948 HRV720909:HRV720948 IBR720909:IBR720948 ILN720909:ILN720948 IVJ720909:IVJ720948 JFF720909:JFF720948 JPB720909:JPB720948 JYX720909:JYX720948 KIT720909:KIT720948 KSP720909:KSP720948 LCL720909:LCL720948 LMH720909:LMH720948 LWD720909:LWD720948 MFZ720909:MFZ720948 MPV720909:MPV720948 MZR720909:MZR720948 NJN720909:NJN720948 NTJ720909:NTJ720948 ODF720909:ODF720948 ONB720909:ONB720948 OWX720909:OWX720948 PGT720909:PGT720948 PQP720909:PQP720948 QAL720909:QAL720948 QKH720909:QKH720948 QUD720909:QUD720948 RDZ720909:RDZ720948 RNV720909:RNV720948 RXR720909:RXR720948 SHN720909:SHN720948 SRJ720909:SRJ720948 TBF720909:TBF720948 TLB720909:TLB720948 TUX720909:TUX720948 UET720909:UET720948 UOP720909:UOP720948 UYL720909:UYL720948 VIH720909:VIH720948 VSD720909:VSD720948 WBZ720909:WBZ720948 WLV720909:WLV720948 WVR720909:WVR720948 J786445:J786484 JF786445:JF786484 TB786445:TB786484 ACX786445:ACX786484 AMT786445:AMT786484 AWP786445:AWP786484 BGL786445:BGL786484 BQH786445:BQH786484 CAD786445:CAD786484 CJZ786445:CJZ786484 CTV786445:CTV786484 DDR786445:DDR786484 DNN786445:DNN786484 DXJ786445:DXJ786484 EHF786445:EHF786484 ERB786445:ERB786484 FAX786445:FAX786484 FKT786445:FKT786484 FUP786445:FUP786484 GEL786445:GEL786484 GOH786445:GOH786484 GYD786445:GYD786484 HHZ786445:HHZ786484 HRV786445:HRV786484 IBR786445:IBR786484 ILN786445:ILN786484 IVJ786445:IVJ786484 JFF786445:JFF786484 JPB786445:JPB786484 JYX786445:JYX786484 KIT786445:KIT786484 KSP786445:KSP786484 LCL786445:LCL786484 LMH786445:LMH786484 LWD786445:LWD786484 MFZ786445:MFZ786484 MPV786445:MPV786484 MZR786445:MZR786484 NJN786445:NJN786484 NTJ786445:NTJ786484 ODF786445:ODF786484 ONB786445:ONB786484 OWX786445:OWX786484 PGT786445:PGT786484 PQP786445:PQP786484 QAL786445:QAL786484 QKH786445:QKH786484 QUD786445:QUD786484 RDZ786445:RDZ786484 RNV786445:RNV786484 RXR786445:RXR786484 SHN786445:SHN786484 SRJ786445:SRJ786484 TBF786445:TBF786484 TLB786445:TLB786484 TUX786445:TUX786484 UET786445:UET786484 UOP786445:UOP786484 UYL786445:UYL786484 VIH786445:VIH786484 VSD786445:VSD786484 WBZ786445:WBZ786484 WLV786445:WLV786484 WVR786445:WVR786484 J851981:J852020 JF851981:JF852020 TB851981:TB852020 ACX851981:ACX852020 AMT851981:AMT852020 AWP851981:AWP852020 BGL851981:BGL852020 BQH851981:BQH852020 CAD851981:CAD852020 CJZ851981:CJZ852020 CTV851981:CTV852020 DDR851981:DDR852020 DNN851981:DNN852020 DXJ851981:DXJ852020 EHF851981:EHF852020 ERB851981:ERB852020 FAX851981:FAX852020 FKT851981:FKT852020 FUP851981:FUP852020 GEL851981:GEL852020 GOH851981:GOH852020 GYD851981:GYD852020 HHZ851981:HHZ852020 HRV851981:HRV852020 IBR851981:IBR852020 ILN851981:ILN852020 IVJ851981:IVJ852020 JFF851981:JFF852020 JPB851981:JPB852020 JYX851981:JYX852020 KIT851981:KIT852020 KSP851981:KSP852020 LCL851981:LCL852020 LMH851981:LMH852020 LWD851981:LWD852020 MFZ851981:MFZ852020 MPV851981:MPV852020 MZR851981:MZR852020 NJN851981:NJN852020 NTJ851981:NTJ852020 ODF851981:ODF852020 ONB851981:ONB852020 OWX851981:OWX852020 PGT851981:PGT852020 PQP851981:PQP852020 QAL851981:QAL852020 QKH851981:QKH852020 QUD851981:QUD852020 RDZ851981:RDZ852020 RNV851981:RNV852020 RXR851981:RXR852020 SHN851981:SHN852020 SRJ851981:SRJ852020 TBF851981:TBF852020 TLB851981:TLB852020 TUX851981:TUX852020 UET851981:UET852020 UOP851981:UOP852020 UYL851981:UYL852020 VIH851981:VIH852020 VSD851981:VSD852020 WBZ851981:WBZ852020 WLV851981:WLV852020 WVR851981:WVR852020 J917517:J917556 JF917517:JF917556 TB917517:TB917556 ACX917517:ACX917556 AMT917517:AMT917556 AWP917517:AWP917556 BGL917517:BGL917556 BQH917517:BQH917556 CAD917517:CAD917556 CJZ917517:CJZ917556 CTV917517:CTV917556 DDR917517:DDR917556 DNN917517:DNN917556 DXJ917517:DXJ917556 EHF917517:EHF917556 ERB917517:ERB917556 FAX917517:FAX917556 FKT917517:FKT917556 FUP917517:FUP917556 GEL917517:GEL917556 GOH917517:GOH917556 GYD917517:GYD917556 HHZ917517:HHZ917556 HRV917517:HRV917556 IBR917517:IBR917556 ILN917517:ILN917556 IVJ917517:IVJ917556 JFF917517:JFF917556 JPB917517:JPB917556 JYX917517:JYX917556 KIT917517:KIT917556 KSP917517:KSP917556 LCL917517:LCL917556 LMH917517:LMH917556 LWD917517:LWD917556 MFZ917517:MFZ917556 MPV917517:MPV917556 MZR917517:MZR917556 NJN917517:NJN917556 NTJ917517:NTJ917556 ODF917517:ODF917556 ONB917517:ONB917556 OWX917517:OWX917556 PGT917517:PGT917556 PQP917517:PQP917556 QAL917517:QAL917556 QKH917517:QKH917556 QUD917517:QUD917556 RDZ917517:RDZ917556 RNV917517:RNV917556 RXR917517:RXR917556 SHN917517:SHN917556 SRJ917517:SRJ917556 TBF917517:TBF917556 TLB917517:TLB917556 TUX917517:TUX917556 UET917517:UET917556 UOP917517:UOP917556 UYL917517:UYL917556 VIH917517:VIH917556 VSD917517:VSD917556 WBZ917517:WBZ917556 WLV917517:WLV917556 WVR917517:WVR917556 J983053:J983092 JF983053:JF983092 TB983053:TB983092 ACX983053:ACX983092 AMT983053:AMT983092 AWP983053:AWP983092 BGL983053:BGL983092 BQH983053:BQH983092 CAD983053:CAD983092 CJZ983053:CJZ983092 CTV983053:CTV983092 DDR983053:DDR983092 DNN983053:DNN983092 DXJ983053:DXJ983092 EHF983053:EHF983092 ERB983053:ERB983092 FAX983053:FAX983092 FKT983053:FKT983092 FUP983053:FUP983092 GEL983053:GEL983092 GOH983053:GOH983092 GYD983053:GYD983092 HHZ983053:HHZ983092 HRV983053:HRV983092 IBR983053:IBR983092 ILN983053:ILN983092 IVJ983053:IVJ983092 JFF983053:JFF983092 JPB983053:JPB983092 JYX983053:JYX983092 KIT983053:KIT983092 KSP983053:KSP983092 LCL983053:LCL983092 LMH983053:LMH983092 LWD983053:LWD983092 MFZ983053:MFZ983092 MPV983053:MPV983092 MZR983053:MZR983092 NJN983053:NJN983092 NTJ983053:NTJ983092 ODF983053:ODF983092 ONB983053:ONB983092 OWX983053:OWX983092 PGT983053:PGT983092 PQP983053:PQP983092 QAL983053:QAL983092 QKH983053:QKH983092 QUD983053:QUD983092 RDZ983053:RDZ983092 RNV983053:RNV983092 RXR983053:RXR983092 SHN983053:SHN983092 SRJ983053:SRJ983092 TBF983053:TBF983092 TLB983053:TLB983092 TUX983053:TUX983092 UET983053:UET983092 UOP983053:UOP983092 UYL983053:UYL983092 VIH983053:VIH983092 VSD983053:VSD983092 WBZ983053:WBZ983092 WLV983053:WLV983092 WVR983053:WVR983092">
      <formula1>$F13&gt;=0</formula1>
    </dataValidation>
    <dataValidation allowBlank="1" showInputMessage="1" showErrorMessage="1" promptTitle="Unidade e Quantidade" prompt="Preenchimento Facultativo. Se desejar, quantifique a meta física dos principais itens de investimento (ex: 1.000,00 m2 de Pavimentação ou Construção de 01 Escola)" sqref="D13:E52 IZ13:JA52 SV13:SW52 ACR13:ACS52 AMN13:AMO52 AWJ13:AWK52 BGF13:BGG52 BQB13:BQC52 BZX13:BZY52 CJT13:CJU52 CTP13:CTQ52 DDL13:DDM52 DNH13:DNI52 DXD13:DXE52 EGZ13:EHA52 EQV13:EQW52 FAR13:FAS52 FKN13:FKO52 FUJ13:FUK52 GEF13:GEG52 GOB13:GOC52 GXX13:GXY52 HHT13:HHU52 HRP13:HRQ52 IBL13:IBM52 ILH13:ILI52 IVD13:IVE52 JEZ13:JFA52 JOV13:JOW52 JYR13:JYS52 KIN13:KIO52 KSJ13:KSK52 LCF13:LCG52 LMB13:LMC52 LVX13:LVY52 MFT13:MFU52 MPP13:MPQ52 MZL13:MZM52 NJH13:NJI52 NTD13:NTE52 OCZ13:ODA52 OMV13:OMW52 OWR13:OWS52 PGN13:PGO52 PQJ13:PQK52 QAF13:QAG52 QKB13:QKC52 QTX13:QTY52 RDT13:RDU52 RNP13:RNQ52 RXL13:RXM52 SHH13:SHI52 SRD13:SRE52 TAZ13:TBA52 TKV13:TKW52 TUR13:TUS52 UEN13:UEO52 UOJ13:UOK52 UYF13:UYG52 VIB13:VIC52 VRX13:VRY52 WBT13:WBU52 WLP13:WLQ52 WVL13:WVM52 D65549:E65588 IZ65549:JA65588 SV65549:SW65588 ACR65549:ACS65588 AMN65549:AMO65588 AWJ65549:AWK65588 BGF65549:BGG65588 BQB65549:BQC65588 BZX65549:BZY65588 CJT65549:CJU65588 CTP65549:CTQ65588 DDL65549:DDM65588 DNH65549:DNI65588 DXD65549:DXE65588 EGZ65549:EHA65588 EQV65549:EQW65588 FAR65549:FAS65588 FKN65549:FKO65588 FUJ65549:FUK65588 GEF65549:GEG65588 GOB65549:GOC65588 GXX65549:GXY65588 HHT65549:HHU65588 HRP65549:HRQ65588 IBL65549:IBM65588 ILH65549:ILI65588 IVD65549:IVE65588 JEZ65549:JFA65588 JOV65549:JOW65588 JYR65549:JYS65588 KIN65549:KIO65588 KSJ65549:KSK65588 LCF65549:LCG65588 LMB65549:LMC65588 LVX65549:LVY65588 MFT65549:MFU65588 MPP65549:MPQ65588 MZL65549:MZM65588 NJH65549:NJI65588 NTD65549:NTE65588 OCZ65549:ODA65588 OMV65549:OMW65588 OWR65549:OWS65588 PGN65549:PGO65588 PQJ65549:PQK65588 QAF65549:QAG65588 QKB65549:QKC65588 QTX65549:QTY65588 RDT65549:RDU65588 RNP65549:RNQ65588 RXL65549:RXM65588 SHH65549:SHI65588 SRD65549:SRE65588 TAZ65549:TBA65588 TKV65549:TKW65588 TUR65549:TUS65588 UEN65549:UEO65588 UOJ65549:UOK65588 UYF65549:UYG65588 VIB65549:VIC65588 VRX65549:VRY65588 WBT65549:WBU65588 WLP65549:WLQ65588 WVL65549:WVM65588 D131085:E131124 IZ131085:JA131124 SV131085:SW131124 ACR131085:ACS131124 AMN131085:AMO131124 AWJ131085:AWK131124 BGF131085:BGG131124 BQB131085:BQC131124 BZX131085:BZY131124 CJT131085:CJU131124 CTP131085:CTQ131124 DDL131085:DDM131124 DNH131085:DNI131124 DXD131085:DXE131124 EGZ131085:EHA131124 EQV131085:EQW131124 FAR131085:FAS131124 FKN131085:FKO131124 FUJ131085:FUK131124 GEF131085:GEG131124 GOB131085:GOC131124 GXX131085:GXY131124 HHT131085:HHU131124 HRP131085:HRQ131124 IBL131085:IBM131124 ILH131085:ILI131124 IVD131085:IVE131124 JEZ131085:JFA131124 JOV131085:JOW131124 JYR131085:JYS131124 KIN131085:KIO131124 KSJ131085:KSK131124 LCF131085:LCG131124 LMB131085:LMC131124 LVX131085:LVY131124 MFT131085:MFU131124 MPP131085:MPQ131124 MZL131085:MZM131124 NJH131085:NJI131124 NTD131085:NTE131124 OCZ131085:ODA131124 OMV131085:OMW131124 OWR131085:OWS131124 PGN131085:PGO131124 PQJ131085:PQK131124 QAF131085:QAG131124 QKB131085:QKC131124 QTX131085:QTY131124 RDT131085:RDU131124 RNP131085:RNQ131124 RXL131085:RXM131124 SHH131085:SHI131124 SRD131085:SRE131124 TAZ131085:TBA131124 TKV131085:TKW131124 TUR131085:TUS131124 UEN131085:UEO131124 UOJ131085:UOK131124 UYF131085:UYG131124 VIB131085:VIC131124 VRX131085:VRY131124 WBT131085:WBU131124 WLP131085:WLQ131124 WVL131085:WVM131124 D196621:E196660 IZ196621:JA196660 SV196621:SW196660 ACR196621:ACS196660 AMN196621:AMO196660 AWJ196621:AWK196660 BGF196621:BGG196660 BQB196621:BQC196660 BZX196621:BZY196660 CJT196621:CJU196660 CTP196621:CTQ196660 DDL196621:DDM196660 DNH196621:DNI196660 DXD196621:DXE196660 EGZ196621:EHA196660 EQV196621:EQW196660 FAR196621:FAS196660 FKN196621:FKO196660 FUJ196621:FUK196660 GEF196621:GEG196660 GOB196621:GOC196660 GXX196621:GXY196660 HHT196621:HHU196660 HRP196621:HRQ196660 IBL196621:IBM196660 ILH196621:ILI196660 IVD196621:IVE196660 JEZ196621:JFA196660 JOV196621:JOW196660 JYR196621:JYS196660 KIN196621:KIO196660 KSJ196621:KSK196660 LCF196621:LCG196660 LMB196621:LMC196660 LVX196621:LVY196660 MFT196621:MFU196660 MPP196621:MPQ196660 MZL196621:MZM196660 NJH196621:NJI196660 NTD196621:NTE196660 OCZ196621:ODA196660 OMV196621:OMW196660 OWR196621:OWS196660 PGN196621:PGO196660 PQJ196621:PQK196660 QAF196621:QAG196660 QKB196621:QKC196660 QTX196621:QTY196660 RDT196621:RDU196660 RNP196621:RNQ196660 RXL196621:RXM196660 SHH196621:SHI196660 SRD196621:SRE196660 TAZ196621:TBA196660 TKV196621:TKW196660 TUR196621:TUS196660 UEN196621:UEO196660 UOJ196621:UOK196660 UYF196621:UYG196660 VIB196621:VIC196660 VRX196621:VRY196660 WBT196621:WBU196660 WLP196621:WLQ196660 WVL196621:WVM196660 D262157:E262196 IZ262157:JA262196 SV262157:SW262196 ACR262157:ACS262196 AMN262157:AMO262196 AWJ262157:AWK262196 BGF262157:BGG262196 BQB262157:BQC262196 BZX262157:BZY262196 CJT262157:CJU262196 CTP262157:CTQ262196 DDL262157:DDM262196 DNH262157:DNI262196 DXD262157:DXE262196 EGZ262157:EHA262196 EQV262157:EQW262196 FAR262157:FAS262196 FKN262157:FKO262196 FUJ262157:FUK262196 GEF262157:GEG262196 GOB262157:GOC262196 GXX262157:GXY262196 HHT262157:HHU262196 HRP262157:HRQ262196 IBL262157:IBM262196 ILH262157:ILI262196 IVD262157:IVE262196 JEZ262157:JFA262196 JOV262157:JOW262196 JYR262157:JYS262196 KIN262157:KIO262196 KSJ262157:KSK262196 LCF262157:LCG262196 LMB262157:LMC262196 LVX262157:LVY262196 MFT262157:MFU262196 MPP262157:MPQ262196 MZL262157:MZM262196 NJH262157:NJI262196 NTD262157:NTE262196 OCZ262157:ODA262196 OMV262157:OMW262196 OWR262157:OWS262196 PGN262157:PGO262196 PQJ262157:PQK262196 QAF262157:QAG262196 QKB262157:QKC262196 QTX262157:QTY262196 RDT262157:RDU262196 RNP262157:RNQ262196 RXL262157:RXM262196 SHH262157:SHI262196 SRD262157:SRE262196 TAZ262157:TBA262196 TKV262157:TKW262196 TUR262157:TUS262196 UEN262157:UEO262196 UOJ262157:UOK262196 UYF262157:UYG262196 VIB262157:VIC262196 VRX262157:VRY262196 WBT262157:WBU262196 WLP262157:WLQ262196 WVL262157:WVM262196 D327693:E327732 IZ327693:JA327732 SV327693:SW327732 ACR327693:ACS327732 AMN327693:AMO327732 AWJ327693:AWK327732 BGF327693:BGG327732 BQB327693:BQC327732 BZX327693:BZY327732 CJT327693:CJU327732 CTP327693:CTQ327732 DDL327693:DDM327732 DNH327693:DNI327732 DXD327693:DXE327732 EGZ327693:EHA327732 EQV327693:EQW327732 FAR327693:FAS327732 FKN327693:FKO327732 FUJ327693:FUK327732 GEF327693:GEG327732 GOB327693:GOC327732 GXX327693:GXY327732 HHT327693:HHU327732 HRP327693:HRQ327732 IBL327693:IBM327732 ILH327693:ILI327732 IVD327693:IVE327732 JEZ327693:JFA327732 JOV327693:JOW327732 JYR327693:JYS327732 KIN327693:KIO327732 KSJ327693:KSK327732 LCF327693:LCG327732 LMB327693:LMC327732 LVX327693:LVY327732 MFT327693:MFU327732 MPP327693:MPQ327732 MZL327693:MZM327732 NJH327693:NJI327732 NTD327693:NTE327732 OCZ327693:ODA327732 OMV327693:OMW327732 OWR327693:OWS327732 PGN327693:PGO327732 PQJ327693:PQK327732 QAF327693:QAG327732 QKB327693:QKC327732 QTX327693:QTY327732 RDT327693:RDU327732 RNP327693:RNQ327732 RXL327693:RXM327732 SHH327693:SHI327732 SRD327693:SRE327732 TAZ327693:TBA327732 TKV327693:TKW327732 TUR327693:TUS327732 UEN327693:UEO327732 UOJ327693:UOK327732 UYF327693:UYG327732 VIB327693:VIC327732 VRX327693:VRY327732 WBT327693:WBU327732 WLP327693:WLQ327732 WVL327693:WVM327732 D393229:E393268 IZ393229:JA393268 SV393229:SW393268 ACR393229:ACS393268 AMN393229:AMO393268 AWJ393229:AWK393268 BGF393229:BGG393268 BQB393229:BQC393268 BZX393229:BZY393268 CJT393229:CJU393268 CTP393229:CTQ393268 DDL393229:DDM393268 DNH393229:DNI393268 DXD393229:DXE393268 EGZ393229:EHA393268 EQV393229:EQW393268 FAR393229:FAS393268 FKN393229:FKO393268 FUJ393229:FUK393268 GEF393229:GEG393268 GOB393229:GOC393268 GXX393229:GXY393268 HHT393229:HHU393268 HRP393229:HRQ393268 IBL393229:IBM393268 ILH393229:ILI393268 IVD393229:IVE393268 JEZ393229:JFA393268 JOV393229:JOW393268 JYR393229:JYS393268 KIN393229:KIO393268 KSJ393229:KSK393268 LCF393229:LCG393268 LMB393229:LMC393268 LVX393229:LVY393268 MFT393229:MFU393268 MPP393229:MPQ393268 MZL393229:MZM393268 NJH393229:NJI393268 NTD393229:NTE393268 OCZ393229:ODA393268 OMV393229:OMW393268 OWR393229:OWS393268 PGN393229:PGO393268 PQJ393229:PQK393268 QAF393229:QAG393268 QKB393229:QKC393268 QTX393229:QTY393268 RDT393229:RDU393268 RNP393229:RNQ393268 RXL393229:RXM393268 SHH393229:SHI393268 SRD393229:SRE393268 TAZ393229:TBA393268 TKV393229:TKW393268 TUR393229:TUS393268 UEN393229:UEO393268 UOJ393229:UOK393268 UYF393229:UYG393268 VIB393229:VIC393268 VRX393229:VRY393268 WBT393229:WBU393268 WLP393229:WLQ393268 WVL393229:WVM393268 D458765:E458804 IZ458765:JA458804 SV458765:SW458804 ACR458765:ACS458804 AMN458765:AMO458804 AWJ458765:AWK458804 BGF458765:BGG458804 BQB458765:BQC458804 BZX458765:BZY458804 CJT458765:CJU458804 CTP458765:CTQ458804 DDL458765:DDM458804 DNH458765:DNI458804 DXD458765:DXE458804 EGZ458765:EHA458804 EQV458765:EQW458804 FAR458765:FAS458804 FKN458765:FKO458804 FUJ458765:FUK458804 GEF458765:GEG458804 GOB458765:GOC458804 GXX458765:GXY458804 HHT458765:HHU458804 HRP458765:HRQ458804 IBL458765:IBM458804 ILH458765:ILI458804 IVD458765:IVE458804 JEZ458765:JFA458804 JOV458765:JOW458804 JYR458765:JYS458804 KIN458765:KIO458804 KSJ458765:KSK458804 LCF458765:LCG458804 LMB458765:LMC458804 LVX458765:LVY458804 MFT458765:MFU458804 MPP458765:MPQ458804 MZL458765:MZM458804 NJH458765:NJI458804 NTD458765:NTE458804 OCZ458765:ODA458804 OMV458765:OMW458804 OWR458765:OWS458804 PGN458765:PGO458804 PQJ458765:PQK458804 QAF458765:QAG458804 QKB458765:QKC458804 QTX458765:QTY458804 RDT458765:RDU458804 RNP458765:RNQ458804 RXL458765:RXM458804 SHH458765:SHI458804 SRD458765:SRE458804 TAZ458765:TBA458804 TKV458765:TKW458804 TUR458765:TUS458804 UEN458765:UEO458804 UOJ458765:UOK458804 UYF458765:UYG458804 VIB458765:VIC458804 VRX458765:VRY458804 WBT458765:WBU458804 WLP458765:WLQ458804 WVL458765:WVM458804 D524301:E524340 IZ524301:JA524340 SV524301:SW524340 ACR524301:ACS524340 AMN524301:AMO524340 AWJ524301:AWK524340 BGF524301:BGG524340 BQB524301:BQC524340 BZX524301:BZY524340 CJT524301:CJU524340 CTP524301:CTQ524340 DDL524301:DDM524340 DNH524301:DNI524340 DXD524301:DXE524340 EGZ524301:EHA524340 EQV524301:EQW524340 FAR524301:FAS524340 FKN524301:FKO524340 FUJ524301:FUK524340 GEF524301:GEG524340 GOB524301:GOC524340 GXX524301:GXY524340 HHT524301:HHU524340 HRP524301:HRQ524340 IBL524301:IBM524340 ILH524301:ILI524340 IVD524301:IVE524340 JEZ524301:JFA524340 JOV524301:JOW524340 JYR524301:JYS524340 KIN524301:KIO524340 KSJ524301:KSK524340 LCF524301:LCG524340 LMB524301:LMC524340 LVX524301:LVY524340 MFT524301:MFU524340 MPP524301:MPQ524340 MZL524301:MZM524340 NJH524301:NJI524340 NTD524301:NTE524340 OCZ524301:ODA524340 OMV524301:OMW524340 OWR524301:OWS524340 PGN524301:PGO524340 PQJ524301:PQK524340 QAF524301:QAG524340 QKB524301:QKC524340 QTX524301:QTY524340 RDT524301:RDU524340 RNP524301:RNQ524340 RXL524301:RXM524340 SHH524301:SHI524340 SRD524301:SRE524340 TAZ524301:TBA524340 TKV524301:TKW524340 TUR524301:TUS524340 UEN524301:UEO524340 UOJ524301:UOK524340 UYF524301:UYG524340 VIB524301:VIC524340 VRX524301:VRY524340 WBT524301:WBU524340 WLP524301:WLQ524340 WVL524301:WVM524340 D589837:E589876 IZ589837:JA589876 SV589837:SW589876 ACR589837:ACS589876 AMN589837:AMO589876 AWJ589837:AWK589876 BGF589837:BGG589876 BQB589837:BQC589876 BZX589837:BZY589876 CJT589837:CJU589876 CTP589837:CTQ589876 DDL589837:DDM589876 DNH589837:DNI589876 DXD589837:DXE589876 EGZ589837:EHA589876 EQV589837:EQW589876 FAR589837:FAS589876 FKN589837:FKO589876 FUJ589837:FUK589876 GEF589837:GEG589876 GOB589837:GOC589876 GXX589837:GXY589876 HHT589837:HHU589876 HRP589837:HRQ589876 IBL589837:IBM589876 ILH589837:ILI589876 IVD589837:IVE589876 JEZ589837:JFA589876 JOV589837:JOW589876 JYR589837:JYS589876 KIN589837:KIO589876 KSJ589837:KSK589876 LCF589837:LCG589876 LMB589837:LMC589876 LVX589837:LVY589876 MFT589837:MFU589876 MPP589837:MPQ589876 MZL589837:MZM589876 NJH589837:NJI589876 NTD589837:NTE589876 OCZ589837:ODA589876 OMV589837:OMW589876 OWR589837:OWS589876 PGN589837:PGO589876 PQJ589837:PQK589876 QAF589837:QAG589876 QKB589837:QKC589876 QTX589837:QTY589876 RDT589837:RDU589876 RNP589837:RNQ589876 RXL589837:RXM589876 SHH589837:SHI589876 SRD589837:SRE589876 TAZ589837:TBA589876 TKV589837:TKW589876 TUR589837:TUS589876 UEN589837:UEO589876 UOJ589837:UOK589876 UYF589837:UYG589876 VIB589837:VIC589876 VRX589837:VRY589876 WBT589837:WBU589876 WLP589837:WLQ589876 WVL589837:WVM589876 D655373:E655412 IZ655373:JA655412 SV655373:SW655412 ACR655373:ACS655412 AMN655373:AMO655412 AWJ655373:AWK655412 BGF655373:BGG655412 BQB655373:BQC655412 BZX655373:BZY655412 CJT655373:CJU655412 CTP655373:CTQ655412 DDL655373:DDM655412 DNH655373:DNI655412 DXD655373:DXE655412 EGZ655373:EHA655412 EQV655373:EQW655412 FAR655373:FAS655412 FKN655373:FKO655412 FUJ655373:FUK655412 GEF655373:GEG655412 GOB655373:GOC655412 GXX655373:GXY655412 HHT655373:HHU655412 HRP655373:HRQ655412 IBL655373:IBM655412 ILH655373:ILI655412 IVD655373:IVE655412 JEZ655373:JFA655412 JOV655373:JOW655412 JYR655373:JYS655412 KIN655373:KIO655412 KSJ655373:KSK655412 LCF655373:LCG655412 LMB655373:LMC655412 LVX655373:LVY655412 MFT655373:MFU655412 MPP655373:MPQ655412 MZL655373:MZM655412 NJH655373:NJI655412 NTD655373:NTE655412 OCZ655373:ODA655412 OMV655373:OMW655412 OWR655373:OWS655412 PGN655373:PGO655412 PQJ655373:PQK655412 QAF655373:QAG655412 QKB655373:QKC655412 QTX655373:QTY655412 RDT655373:RDU655412 RNP655373:RNQ655412 RXL655373:RXM655412 SHH655373:SHI655412 SRD655373:SRE655412 TAZ655373:TBA655412 TKV655373:TKW655412 TUR655373:TUS655412 UEN655373:UEO655412 UOJ655373:UOK655412 UYF655373:UYG655412 VIB655373:VIC655412 VRX655373:VRY655412 WBT655373:WBU655412 WLP655373:WLQ655412 WVL655373:WVM655412 D720909:E720948 IZ720909:JA720948 SV720909:SW720948 ACR720909:ACS720948 AMN720909:AMO720948 AWJ720909:AWK720948 BGF720909:BGG720948 BQB720909:BQC720948 BZX720909:BZY720948 CJT720909:CJU720948 CTP720909:CTQ720948 DDL720909:DDM720948 DNH720909:DNI720948 DXD720909:DXE720948 EGZ720909:EHA720948 EQV720909:EQW720948 FAR720909:FAS720948 FKN720909:FKO720948 FUJ720909:FUK720948 GEF720909:GEG720948 GOB720909:GOC720948 GXX720909:GXY720948 HHT720909:HHU720948 HRP720909:HRQ720948 IBL720909:IBM720948 ILH720909:ILI720948 IVD720909:IVE720948 JEZ720909:JFA720948 JOV720909:JOW720948 JYR720909:JYS720948 KIN720909:KIO720948 KSJ720909:KSK720948 LCF720909:LCG720948 LMB720909:LMC720948 LVX720909:LVY720948 MFT720909:MFU720948 MPP720909:MPQ720948 MZL720909:MZM720948 NJH720909:NJI720948 NTD720909:NTE720948 OCZ720909:ODA720948 OMV720909:OMW720948 OWR720909:OWS720948 PGN720909:PGO720948 PQJ720909:PQK720948 QAF720909:QAG720948 QKB720909:QKC720948 QTX720909:QTY720948 RDT720909:RDU720948 RNP720909:RNQ720948 RXL720909:RXM720948 SHH720909:SHI720948 SRD720909:SRE720948 TAZ720909:TBA720948 TKV720909:TKW720948 TUR720909:TUS720948 UEN720909:UEO720948 UOJ720909:UOK720948 UYF720909:UYG720948 VIB720909:VIC720948 VRX720909:VRY720948 WBT720909:WBU720948 WLP720909:WLQ720948 WVL720909:WVM720948 D786445:E786484 IZ786445:JA786484 SV786445:SW786484 ACR786445:ACS786484 AMN786445:AMO786484 AWJ786445:AWK786484 BGF786445:BGG786484 BQB786445:BQC786484 BZX786445:BZY786484 CJT786445:CJU786484 CTP786445:CTQ786484 DDL786445:DDM786484 DNH786445:DNI786484 DXD786445:DXE786484 EGZ786445:EHA786484 EQV786445:EQW786484 FAR786445:FAS786484 FKN786445:FKO786484 FUJ786445:FUK786484 GEF786445:GEG786484 GOB786445:GOC786484 GXX786445:GXY786484 HHT786445:HHU786484 HRP786445:HRQ786484 IBL786445:IBM786484 ILH786445:ILI786484 IVD786445:IVE786484 JEZ786445:JFA786484 JOV786445:JOW786484 JYR786445:JYS786484 KIN786445:KIO786484 KSJ786445:KSK786484 LCF786445:LCG786484 LMB786445:LMC786484 LVX786445:LVY786484 MFT786445:MFU786484 MPP786445:MPQ786484 MZL786445:MZM786484 NJH786445:NJI786484 NTD786445:NTE786484 OCZ786445:ODA786484 OMV786445:OMW786484 OWR786445:OWS786484 PGN786445:PGO786484 PQJ786445:PQK786484 QAF786445:QAG786484 QKB786445:QKC786484 QTX786445:QTY786484 RDT786445:RDU786484 RNP786445:RNQ786484 RXL786445:RXM786484 SHH786445:SHI786484 SRD786445:SRE786484 TAZ786445:TBA786484 TKV786445:TKW786484 TUR786445:TUS786484 UEN786445:UEO786484 UOJ786445:UOK786484 UYF786445:UYG786484 VIB786445:VIC786484 VRX786445:VRY786484 WBT786445:WBU786484 WLP786445:WLQ786484 WVL786445:WVM786484 D851981:E852020 IZ851981:JA852020 SV851981:SW852020 ACR851981:ACS852020 AMN851981:AMO852020 AWJ851981:AWK852020 BGF851981:BGG852020 BQB851981:BQC852020 BZX851981:BZY852020 CJT851981:CJU852020 CTP851981:CTQ852020 DDL851981:DDM852020 DNH851981:DNI852020 DXD851981:DXE852020 EGZ851981:EHA852020 EQV851981:EQW852020 FAR851981:FAS852020 FKN851981:FKO852020 FUJ851981:FUK852020 GEF851981:GEG852020 GOB851981:GOC852020 GXX851981:GXY852020 HHT851981:HHU852020 HRP851981:HRQ852020 IBL851981:IBM852020 ILH851981:ILI852020 IVD851981:IVE852020 JEZ851981:JFA852020 JOV851981:JOW852020 JYR851981:JYS852020 KIN851981:KIO852020 KSJ851981:KSK852020 LCF851981:LCG852020 LMB851981:LMC852020 LVX851981:LVY852020 MFT851981:MFU852020 MPP851981:MPQ852020 MZL851981:MZM852020 NJH851981:NJI852020 NTD851981:NTE852020 OCZ851981:ODA852020 OMV851981:OMW852020 OWR851981:OWS852020 PGN851981:PGO852020 PQJ851981:PQK852020 QAF851981:QAG852020 QKB851981:QKC852020 QTX851981:QTY852020 RDT851981:RDU852020 RNP851981:RNQ852020 RXL851981:RXM852020 SHH851981:SHI852020 SRD851981:SRE852020 TAZ851981:TBA852020 TKV851981:TKW852020 TUR851981:TUS852020 UEN851981:UEO852020 UOJ851981:UOK852020 UYF851981:UYG852020 VIB851981:VIC852020 VRX851981:VRY852020 WBT851981:WBU852020 WLP851981:WLQ852020 WVL851981:WVM852020 D917517:E917556 IZ917517:JA917556 SV917517:SW917556 ACR917517:ACS917556 AMN917517:AMO917556 AWJ917517:AWK917556 BGF917517:BGG917556 BQB917517:BQC917556 BZX917517:BZY917556 CJT917517:CJU917556 CTP917517:CTQ917556 DDL917517:DDM917556 DNH917517:DNI917556 DXD917517:DXE917556 EGZ917517:EHA917556 EQV917517:EQW917556 FAR917517:FAS917556 FKN917517:FKO917556 FUJ917517:FUK917556 GEF917517:GEG917556 GOB917517:GOC917556 GXX917517:GXY917556 HHT917517:HHU917556 HRP917517:HRQ917556 IBL917517:IBM917556 ILH917517:ILI917556 IVD917517:IVE917556 JEZ917517:JFA917556 JOV917517:JOW917556 JYR917517:JYS917556 KIN917517:KIO917556 KSJ917517:KSK917556 LCF917517:LCG917556 LMB917517:LMC917556 LVX917517:LVY917556 MFT917517:MFU917556 MPP917517:MPQ917556 MZL917517:MZM917556 NJH917517:NJI917556 NTD917517:NTE917556 OCZ917517:ODA917556 OMV917517:OMW917556 OWR917517:OWS917556 PGN917517:PGO917556 PQJ917517:PQK917556 QAF917517:QAG917556 QKB917517:QKC917556 QTX917517:QTY917556 RDT917517:RDU917556 RNP917517:RNQ917556 RXL917517:RXM917556 SHH917517:SHI917556 SRD917517:SRE917556 TAZ917517:TBA917556 TKV917517:TKW917556 TUR917517:TUS917556 UEN917517:UEO917556 UOJ917517:UOK917556 UYF917517:UYG917556 VIB917517:VIC917556 VRX917517:VRY917556 WBT917517:WBU917556 WLP917517:WLQ917556 WVL917517:WVM917556 D983053:E983092 IZ983053:JA983092 SV983053:SW983092 ACR983053:ACS983092 AMN983053:AMO983092 AWJ983053:AWK983092 BGF983053:BGG983092 BQB983053:BQC983092 BZX983053:BZY983092 CJT983053:CJU983092 CTP983053:CTQ983092 DDL983053:DDM983092 DNH983053:DNI983092 DXD983053:DXE983092 EGZ983053:EHA983092 EQV983053:EQW983092 FAR983053:FAS983092 FKN983053:FKO983092 FUJ983053:FUK983092 GEF983053:GEG983092 GOB983053:GOC983092 GXX983053:GXY983092 HHT983053:HHU983092 HRP983053:HRQ983092 IBL983053:IBM983092 ILH983053:ILI983092 IVD983053:IVE983092 JEZ983053:JFA983092 JOV983053:JOW983092 JYR983053:JYS983092 KIN983053:KIO983092 KSJ983053:KSK983092 LCF983053:LCG983092 LMB983053:LMC983092 LVX983053:LVY983092 MFT983053:MFU983092 MPP983053:MPQ983092 MZL983053:MZM983092 NJH983053:NJI983092 NTD983053:NTE983092 OCZ983053:ODA983092 OMV983053:OMW983092 OWR983053:OWS983092 PGN983053:PGO983092 PQJ983053:PQK983092 QAF983053:QAG983092 QKB983053:QKC983092 QTX983053:QTY983092 RDT983053:RDU983092 RNP983053:RNQ983092 RXL983053:RXM983092 SHH983053:SHI983092 SRD983053:SRE983092 TAZ983053:TBA983092 TKV983053:TKW983092 TUR983053:TUS983092 UEN983053:UEO983092 UOJ983053:UOK983092 UYF983053:UYG983092 VIB983053:VIC983092 VRX983053:VRY983092 WBT983053:WBU983092 WLP983053:WLQ983092 WVL983053:WVM983092"/>
    <dataValidation allowBlank="1" showInputMessage="1" showErrorMessage="1" promptTitle="Executora" prompt="Informe o nome da Construtora responsável por cada item de investimento do QCI. _x000a_Se ainda não houve licitação, deixe em branco." sqref="A13:A52 IW13:IW52 SS13:SS52 ACO13:ACO52 AMK13:AMK52 AWG13:AWG52 BGC13:BGC52 BPY13:BPY52 BZU13:BZU52 CJQ13:CJQ52 CTM13:CTM52 DDI13:DDI52 DNE13:DNE52 DXA13:DXA52 EGW13:EGW52 EQS13:EQS52 FAO13:FAO52 FKK13:FKK52 FUG13:FUG52 GEC13:GEC52 GNY13:GNY52 GXU13:GXU52 HHQ13:HHQ52 HRM13:HRM52 IBI13:IBI52 ILE13:ILE52 IVA13:IVA52 JEW13:JEW52 JOS13:JOS52 JYO13:JYO52 KIK13:KIK52 KSG13:KSG52 LCC13:LCC52 LLY13:LLY52 LVU13:LVU52 MFQ13:MFQ52 MPM13:MPM52 MZI13:MZI52 NJE13:NJE52 NTA13:NTA52 OCW13:OCW52 OMS13:OMS52 OWO13:OWO52 PGK13:PGK52 PQG13:PQG52 QAC13:QAC52 QJY13:QJY52 QTU13:QTU52 RDQ13:RDQ52 RNM13:RNM52 RXI13:RXI52 SHE13:SHE52 SRA13:SRA52 TAW13:TAW52 TKS13:TKS52 TUO13:TUO52 UEK13:UEK52 UOG13:UOG52 UYC13:UYC52 VHY13:VHY52 VRU13:VRU52 WBQ13:WBQ52 WLM13:WLM52 WVI13:WVI52 A65549:A65588 IW65549:IW65588 SS65549:SS65588 ACO65549:ACO65588 AMK65549:AMK65588 AWG65549:AWG65588 BGC65549:BGC65588 BPY65549:BPY65588 BZU65549:BZU65588 CJQ65549:CJQ65588 CTM65549:CTM65588 DDI65549:DDI65588 DNE65549:DNE65588 DXA65549:DXA65588 EGW65549:EGW65588 EQS65549:EQS65588 FAO65549:FAO65588 FKK65549:FKK65588 FUG65549:FUG65588 GEC65549:GEC65588 GNY65549:GNY65588 GXU65549:GXU65588 HHQ65549:HHQ65588 HRM65549:HRM65588 IBI65549:IBI65588 ILE65549:ILE65588 IVA65549:IVA65588 JEW65549:JEW65588 JOS65549:JOS65588 JYO65549:JYO65588 KIK65549:KIK65588 KSG65549:KSG65588 LCC65549:LCC65588 LLY65549:LLY65588 LVU65549:LVU65588 MFQ65549:MFQ65588 MPM65549:MPM65588 MZI65549:MZI65588 NJE65549:NJE65588 NTA65549:NTA65588 OCW65549:OCW65588 OMS65549:OMS65588 OWO65549:OWO65588 PGK65549:PGK65588 PQG65549:PQG65588 QAC65549:QAC65588 QJY65549:QJY65588 QTU65549:QTU65588 RDQ65549:RDQ65588 RNM65549:RNM65588 RXI65549:RXI65588 SHE65549:SHE65588 SRA65549:SRA65588 TAW65549:TAW65588 TKS65549:TKS65588 TUO65549:TUO65588 UEK65549:UEK65588 UOG65549:UOG65588 UYC65549:UYC65588 VHY65549:VHY65588 VRU65549:VRU65588 WBQ65549:WBQ65588 WLM65549:WLM65588 WVI65549:WVI65588 A131085:A131124 IW131085:IW131124 SS131085:SS131124 ACO131085:ACO131124 AMK131085:AMK131124 AWG131085:AWG131124 BGC131085:BGC131124 BPY131085:BPY131124 BZU131085:BZU131124 CJQ131085:CJQ131124 CTM131085:CTM131124 DDI131085:DDI131124 DNE131085:DNE131124 DXA131085:DXA131124 EGW131085:EGW131124 EQS131085:EQS131124 FAO131085:FAO131124 FKK131085:FKK131124 FUG131085:FUG131124 GEC131085:GEC131124 GNY131085:GNY131124 GXU131085:GXU131124 HHQ131085:HHQ131124 HRM131085:HRM131124 IBI131085:IBI131124 ILE131085:ILE131124 IVA131085:IVA131124 JEW131085:JEW131124 JOS131085:JOS131124 JYO131085:JYO131124 KIK131085:KIK131124 KSG131085:KSG131124 LCC131085:LCC131124 LLY131085:LLY131124 LVU131085:LVU131124 MFQ131085:MFQ131124 MPM131085:MPM131124 MZI131085:MZI131124 NJE131085:NJE131124 NTA131085:NTA131124 OCW131085:OCW131124 OMS131085:OMS131124 OWO131085:OWO131124 PGK131085:PGK131124 PQG131085:PQG131124 QAC131085:QAC131124 QJY131085:QJY131124 QTU131085:QTU131124 RDQ131085:RDQ131124 RNM131085:RNM131124 RXI131085:RXI131124 SHE131085:SHE131124 SRA131085:SRA131124 TAW131085:TAW131124 TKS131085:TKS131124 TUO131085:TUO131124 UEK131085:UEK131124 UOG131085:UOG131124 UYC131085:UYC131124 VHY131085:VHY131124 VRU131085:VRU131124 WBQ131085:WBQ131124 WLM131085:WLM131124 WVI131085:WVI131124 A196621:A196660 IW196621:IW196660 SS196621:SS196660 ACO196621:ACO196660 AMK196621:AMK196660 AWG196621:AWG196660 BGC196621:BGC196660 BPY196621:BPY196660 BZU196621:BZU196660 CJQ196621:CJQ196660 CTM196621:CTM196660 DDI196621:DDI196660 DNE196621:DNE196660 DXA196621:DXA196660 EGW196621:EGW196660 EQS196621:EQS196660 FAO196621:FAO196660 FKK196621:FKK196660 FUG196621:FUG196660 GEC196621:GEC196660 GNY196621:GNY196660 GXU196621:GXU196660 HHQ196621:HHQ196660 HRM196621:HRM196660 IBI196621:IBI196660 ILE196621:ILE196660 IVA196621:IVA196660 JEW196621:JEW196660 JOS196621:JOS196660 JYO196621:JYO196660 KIK196621:KIK196660 KSG196621:KSG196660 LCC196621:LCC196660 LLY196621:LLY196660 LVU196621:LVU196660 MFQ196621:MFQ196660 MPM196621:MPM196660 MZI196621:MZI196660 NJE196621:NJE196660 NTA196621:NTA196660 OCW196621:OCW196660 OMS196621:OMS196660 OWO196621:OWO196660 PGK196621:PGK196660 PQG196621:PQG196660 QAC196621:QAC196660 QJY196621:QJY196660 QTU196621:QTU196660 RDQ196621:RDQ196660 RNM196621:RNM196660 RXI196621:RXI196660 SHE196621:SHE196660 SRA196621:SRA196660 TAW196621:TAW196660 TKS196621:TKS196660 TUO196621:TUO196660 UEK196621:UEK196660 UOG196621:UOG196660 UYC196621:UYC196660 VHY196621:VHY196660 VRU196621:VRU196660 WBQ196621:WBQ196660 WLM196621:WLM196660 WVI196621:WVI196660 A262157:A262196 IW262157:IW262196 SS262157:SS262196 ACO262157:ACO262196 AMK262157:AMK262196 AWG262157:AWG262196 BGC262157:BGC262196 BPY262157:BPY262196 BZU262157:BZU262196 CJQ262157:CJQ262196 CTM262157:CTM262196 DDI262157:DDI262196 DNE262157:DNE262196 DXA262157:DXA262196 EGW262157:EGW262196 EQS262157:EQS262196 FAO262157:FAO262196 FKK262157:FKK262196 FUG262157:FUG262196 GEC262157:GEC262196 GNY262157:GNY262196 GXU262157:GXU262196 HHQ262157:HHQ262196 HRM262157:HRM262196 IBI262157:IBI262196 ILE262157:ILE262196 IVA262157:IVA262196 JEW262157:JEW262196 JOS262157:JOS262196 JYO262157:JYO262196 KIK262157:KIK262196 KSG262157:KSG262196 LCC262157:LCC262196 LLY262157:LLY262196 LVU262157:LVU262196 MFQ262157:MFQ262196 MPM262157:MPM262196 MZI262157:MZI262196 NJE262157:NJE262196 NTA262157:NTA262196 OCW262157:OCW262196 OMS262157:OMS262196 OWO262157:OWO262196 PGK262157:PGK262196 PQG262157:PQG262196 QAC262157:QAC262196 QJY262157:QJY262196 QTU262157:QTU262196 RDQ262157:RDQ262196 RNM262157:RNM262196 RXI262157:RXI262196 SHE262157:SHE262196 SRA262157:SRA262196 TAW262157:TAW262196 TKS262157:TKS262196 TUO262157:TUO262196 UEK262157:UEK262196 UOG262157:UOG262196 UYC262157:UYC262196 VHY262157:VHY262196 VRU262157:VRU262196 WBQ262157:WBQ262196 WLM262157:WLM262196 WVI262157:WVI262196 A327693:A327732 IW327693:IW327732 SS327693:SS327732 ACO327693:ACO327732 AMK327693:AMK327732 AWG327693:AWG327732 BGC327693:BGC327732 BPY327693:BPY327732 BZU327693:BZU327732 CJQ327693:CJQ327732 CTM327693:CTM327732 DDI327693:DDI327732 DNE327693:DNE327732 DXA327693:DXA327732 EGW327693:EGW327732 EQS327693:EQS327732 FAO327693:FAO327732 FKK327693:FKK327732 FUG327693:FUG327732 GEC327693:GEC327732 GNY327693:GNY327732 GXU327693:GXU327732 HHQ327693:HHQ327732 HRM327693:HRM327732 IBI327693:IBI327732 ILE327693:ILE327732 IVA327693:IVA327732 JEW327693:JEW327732 JOS327693:JOS327732 JYO327693:JYO327732 KIK327693:KIK327732 KSG327693:KSG327732 LCC327693:LCC327732 LLY327693:LLY327732 LVU327693:LVU327732 MFQ327693:MFQ327732 MPM327693:MPM327732 MZI327693:MZI327732 NJE327693:NJE327732 NTA327693:NTA327732 OCW327693:OCW327732 OMS327693:OMS327732 OWO327693:OWO327732 PGK327693:PGK327732 PQG327693:PQG327732 QAC327693:QAC327732 QJY327693:QJY327732 QTU327693:QTU327732 RDQ327693:RDQ327732 RNM327693:RNM327732 RXI327693:RXI327732 SHE327693:SHE327732 SRA327693:SRA327732 TAW327693:TAW327732 TKS327693:TKS327732 TUO327693:TUO327732 UEK327693:UEK327732 UOG327693:UOG327732 UYC327693:UYC327732 VHY327693:VHY327732 VRU327693:VRU327732 WBQ327693:WBQ327732 WLM327693:WLM327732 WVI327693:WVI327732 A393229:A393268 IW393229:IW393268 SS393229:SS393268 ACO393229:ACO393268 AMK393229:AMK393268 AWG393229:AWG393268 BGC393229:BGC393268 BPY393229:BPY393268 BZU393229:BZU393268 CJQ393229:CJQ393268 CTM393229:CTM393268 DDI393229:DDI393268 DNE393229:DNE393268 DXA393229:DXA393268 EGW393229:EGW393268 EQS393229:EQS393268 FAO393229:FAO393268 FKK393229:FKK393268 FUG393229:FUG393268 GEC393229:GEC393268 GNY393229:GNY393268 GXU393229:GXU393268 HHQ393229:HHQ393268 HRM393229:HRM393268 IBI393229:IBI393268 ILE393229:ILE393268 IVA393229:IVA393268 JEW393229:JEW393268 JOS393229:JOS393268 JYO393229:JYO393268 KIK393229:KIK393268 KSG393229:KSG393268 LCC393229:LCC393268 LLY393229:LLY393268 LVU393229:LVU393268 MFQ393229:MFQ393268 MPM393229:MPM393268 MZI393229:MZI393268 NJE393229:NJE393268 NTA393229:NTA393268 OCW393229:OCW393268 OMS393229:OMS393268 OWO393229:OWO393268 PGK393229:PGK393268 PQG393229:PQG393268 QAC393229:QAC393268 QJY393229:QJY393268 QTU393229:QTU393268 RDQ393229:RDQ393268 RNM393229:RNM393268 RXI393229:RXI393268 SHE393229:SHE393268 SRA393229:SRA393268 TAW393229:TAW393268 TKS393229:TKS393268 TUO393229:TUO393268 UEK393229:UEK393268 UOG393229:UOG393268 UYC393229:UYC393268 VHY393229:VHY393268 VRU393229:VRU393268 WBQ393229:WBQ393268 WLM393229:WLM393268 WVI393229:WVI393268 A458765:A458804 IW458765:IW458804 SS458765:SS458804 ACO458765:ACO458804 AMK458765:AMK458804 AWG458765:AWG458804 BGC458765:BGC458804 BPY458765:BPY458804 BZU458765:BZU458804 CJQ458765:CJQ458804 CTM458765:CTM458804 DDI458765:DDI458804 DNE458765:DNE458804 DXA458765:DXA458804 EGW458765:EGW458804 EQS458765:EQS458804 FAO458765:FAO458804 FKK458765:FKK458804 FUG458765:FUG458804 GEC458765:GEC458804 GNY458765:GNY458804 GXU458765:GXU458804 HHQ458765:HHQ458804 HRM458765:HRM458804 IBI458765:IBI458804 ILE458765:ILE458804 IVA458765:IVA458804 JEW458765:JEW458804 JOS458765:JOS458804 JYO458765:JYO458804 KIK458765:KIK458804 KSG458765:KSG458804 LCC458765:LCC458804 LLY458765:LLY458804 LVU458765:LVU458804 MFQ458765:MFQ458804 MPM458765:MPM458804 MZI458765:MZI458804 NJE458765:NJE458804 NTA458765:NTA458804 OCW458765:OCW458804 OMS458765:OMS458804 OWO458765:OWO458804 PGK458765:PGK458804 PQG458765:PQG458804 QAC458765:QAC458804 QJY458765:QJY458804 QTU458765:QTU458804 RDQ458765:RDQ458804 RNM458765:RNM458804 RXI458765:RXI458804 SHE458765:SHE458804 SRA458765:SRA458804 TAW458765:TAW458804 TKS458765:TKS458804 TUO458765:TUO458804 UEK458765:UEK458804 UOG458765:UOG458804 UYC458765:UYC458804 VHY458765:VHY458804 VRU458765:VRU458804 WBQ458765:WBQ458804 WLM458765:WLM458804 WVI458765:WVI458804 A524301:A524340 IW524301:IW524340 SS524301:SS524340 ACO524301:ACO524340 AMK524301:AMK524340 AWG524301:AWG524340 BGC524301:BGC524340 BPY524301:BPY524340 BZU524301:BZU524340 CJQ524301:CJQ524340 CTM524301:CTM524340 DDI524301:DDI524340 DNE524301:DNE524340 DXA524301:DXA524340 EGW524301:EGW524340 EQS524301:EQS524340 FAO524301:FAO524340 FKK524301:FKK524340 FUG524301:FUG524340 GEC524301:GEC524340 GNY524301:GNY524340 GXU524301:GXU524340 HHQ524301:HHQ524340 HRM524301:HRM524340 IBI524301:IBI524340 ILE524301:ILE524340 IVA524301:IVA524340 JEW524301:JEW524340 JOS524301:JOS524340 JYO524301:JYO524340 KIK524301:KIK524340 KSG524301:KSG524340 LCC524301:LCC524340 LLY524301:LLY524340 LVU524301:LVU524340 MFQ524301:MFQ524340 MPM524301:MPM524340 MZI524301:MZI524340 NJE524301:NJE524340 NTA524301:NTA524340 OCW524301:OCW524340 OMS524301:OMS524340 OWO524301:OWO524340 PGK524301:PGK524340 PQG524301:PQG524340 QAC524301:QAC524340 QJY524301:QJY524340 QTU524301:QTU524340 RDQ524301:RDQ524340 RNM524301:RNM524340 RXI524301:RXI524340 SHE524301:SHE524340 SRA524301:SRA524340 TAW524301:TAW524340 TKS524301:TKS524340 TUO524301:TUO524340 UEK524301:UEK524340 UOG524301:UOG524340 UYC524301:UYC524340 VHY524301:VHY524340 VRU524301:VRU524340 WBQ524301:WBQ524340 WLM524301:WLM524340 WVI524301:WVI524340 A589837:A589876 IW589837:IW589876 SS589837:SS589876 ACO589837:ACO589876 AMK589837:AMK589876 AWG589837:AWG589876 BGC589837:BGC589876 BPY589837:BPY589876 BZU589837:BZU589876 CJQ589837:CJQ589876 CTM589837:CTM589876 DDI589837:DDI589876 DNE589837:DNE589876 DXA589837:DXA589876 EGW589837:EGW589876 EQS589837:EQS589876 FAO589837:FAO589876 FKK589837:FKK589876 FUG589837:FUG589876 GEC589837:GEC589876 GNY589837:GNY589876 GXU589837:GXU589876 HHQ589837:HHQ589876 HRM589837:HRM589876 IBI589837:IBI589876 ILE589837:ILE589876 IVA589837:IVA589876 JEW589837:JEW589876 JOS589837:JOS589876 JYO589837:JYO589876 KIK589837:KIK589876 KSG589837:KSG589876 LCC589837:LCC589876 LLY589837:LLY589876 LVU589837:LVU589876 MFQ589837:MFQ589876 MPM589837:MPM589876 MZI589837:MZI589876 NJE589837:NJE589876 NTA589837:NTA589876 OCW589837:OCW589876 OMS589837:OMS589876 OWO589837:OWO589876 PGK589837:PGK589876 PQG589837:PQG589876 QAC589837:QAC589876 QJY589837:QJY589876 QTU589837:QTU589876 RDQ589837:RDQ589876 RNM589837:RNM589876 RXI589837:RXI589876 SHE589837:SHE589876 SRA589837:SRA589876 TAW589837:TAW589876 TKS589837:TKS589876 TUO589837:TUO589876 UEK589837:UEK589876 UOG589837:UOG589876 UYC589837:UYC589876 VHY589837:VHY589876 VRU589837:VRU589876 WBQ589837:WBQ589876 WLM589837:WLM589876 WVI589837:WVI589876 A655373:A655412 IW655373:IW655412 SS655373:SS655412 ACO655373:ACO655412 AMK655373:AMK655412 AWG655373:AWG655412 BGC655373:BGC655412 BPY655373:BPY655412 BZU655373:BZU655412 CJQ655373:CJQ655412 CTM655373:CTM655412 DDI655373:DDI655412 DNE655373:DNE655412 DXA655373:DXA655412 EGW655373:EGW655412 EQS655373:EQS655412 FAO655373:FAO655412 FKK655373:FKK655412 FUG655373:FUG655412 GEC655373:GEC655412 GNY655373:GNY655412 GXU655373:GXU655412 HHQ655373:HHQ655412 HRM655373:HRM655412 IBI655373:IBI655412 ILE655373:ILE655412 IVA655373:IVA655412 JEW655373:JEW655412 JOS655373:JOS655412 JYO655373:JYO655412 KIK655373:KIK655412 KSG655373:KSG655412 LCC655373:LCC655412 LLY655373:LLY655412 LVU655373:LVU655412 MFQ655373:MFQ655412 MPM655373:MPM655412 MZI655373:MZI655412 NJE655373:NJE655412 NTA655373:NTA655412 OCW655373:OCW655412 OMS655373:OMS655412 OWO655373:OWO655412 PGK655373:PGK655412 PQG655373:PQG655412 QAC655373:QAC655412 QJY655373:QJY655412 QTU655373:QTU655412 RDQ655373:RDQ655412 RNM655373:RNM655412 RXI655373:RXI655412 SHE655373:SHE655412 SRA655373:SRA655412 TAW655373:TAW655412 TKS655373:TKS655412 TUO655373:TUO655412 UEK655373:UEK655412 UOG655373:UOG655412 UYC655373:UYC655412 VHY655373:VHY655412 VRU655373:VRU655412 WBQ655373:WBQ655412 WLM655373:WLM655412 WVI655373:WVI655412 A720909:A720948 IW720909:IW720948 SS720909:SS720948 ACO720909:ACO720948 AMK720909:AMK720948 AWG720909:AWG720948 BGC720909:BGC720948 BPY720909:BPY720948 BZU720909:BZU720948 CJQ720909:CJQ720948 CTM720909:CTM720948 DDI720909:DDI720948 DNE720909:DNE720948 DXA720909:DXA720948 EGW720909:EGW720948 EQS720909:EQS720948 FAO720909:FAO720948 FKK720909:FKK720948 FUG720909:FUG720948 GEC720909:GEC720948 GNY720909:GNY720948 GXU720909:GXU720948 HHQ720909:HHQ720948 HRM720909:HRM720948 IBI720909:IBI720948 ILE720909:ILE720948 IVA720909:IVA720948 JEW720909:JEW720948 JOS720909:JOS720948 JYO720909:JYO720948 KIK720909:KIK720948 KSG720909:KSG720948 LCC720909:LCC720948 LLY720909:LLY720948 LVU720909:LVU720948 MFQ720909:MFQ720948 MPM720909:MPM720948 MZI720909:MZI720948 NJE720909:NJE720948 NTA720909:NTA720948 OCW720909:OCW720948 OMS720909:OMS720948 OWO720909:OWO720948 PGK720909:PGK720948 PQG720909:PQG720948 QAC720909:QAC720948 QJY720909:QJY720948 QTU720909:QTU720948 RDQ720909:RDQ720948 RNM720909:RNM720948 RXI720909:RXI720948 SHE720909:SHE720948 SRA720909:SRA720948 TAW720909:TAW720948 TKS720909:TKS720948 TUO720909:TUO720948 UEK720909:UEK720948 UOG720909:UOG720948 UYC720909:UYC720948 VHY720909:VHY720948 VRU720909:VRU720948 WBQ720909:WBQ720948 WLM720909:WLM720948 WVI720909:WVI720948 A786445:A786484 IW786445:IW786484 SS786445:SS786484 ACO786445:ACO786484 AMK786445:AMK786484 AWG786445:AWG786484 BGC786445:BGC786484 BPY786445:BPY786484 BZU786445:BZU786484 CJQ786445:CJQ786484 CTM786445:CTM786484 DDI786445:DDI786484 DNE786445:DNE786484 DXA786445:DXA786484 EGW786445:EGW786484 EQS786445:EQS786484 FAO786445:FAO786484 FKK786445:FKK786484 FUG786445:FUG786484 GEC786445:GEC786484 GNY786445:GNY786484 GXU786445:GXU786484 HHQ786445:HHQ786484 HRM786445:HRM786484 IBI786445:IBI786484 ILE786445:ILE786484 IVA786445:IVA786484 JEW786445:JEW786484 JOS786445:JOS786484 JYO786445:JYO786484 KIK786445:KIK786484 KSG786445:KSG786484 LCC786445:LCC786484 LLY786445:LLY786484 LVU786445:LVU786484 MFQ786445:MFQ786484 MPM786445:MPM786484 MZI786445:MZI786484 NJE786445:NJE786484 NTA786445:NTA786484 OCW786445:OCW786484 OMS786445:OMS786484 OWO786445:OWO786484 PGK786445:PGK786484 PQG786445:PQG786484 QAC786445:QAC786484 QJY786445:QJY786484 QTU786445:QTU786484 RDQ786445:RDQ786484 RNM786445:RNM786484 RXI786445:RXI786484 SHE786445:SHE786484 SRA786445:SRA786484 TAW786445:TAW786484 TKS786445:TKS786484 TUO786445:TUO786484 UEK786445:UEK786484 UOG786445:UOG786484 UYC786445:UYC786484 VHY786445:VHY786484 VRU786445:VRU786484 WBQ786445:WBQ786484 WLM786445:WLM786484 WVI786445:WVI786484 A851981:A852020 IW851981:IW852020 SS851981:SS852020 ACO851981:ACO852020 AMK851981:AMK852020 AWG851981:AWG852020 BGC851981:BGC852020 BPY851981:BPY852020 BZU851981:BZU852020 CJQ851981:CJQ852020 CTM851981:CTM852020 DDI851981:DDI852020 DNE851981:DNE852020 DXA851981:DXA852020 EGW851981:EGW852020 EQS851981:EQS852020 FAO851981:FAO852020 FKK851981:FKK852020 FUG851981:FUG852020 GEC851981:GEC852020 GNY851981:GNY852020 GXU851981:GXU852020 HHQ851981:HHQ852020 HRM851981:HRM852020 IBI851981:IBI852020 ILE851981:ILE852020 IVA851981:IVA852020 JEW851981:JEW852020 JOS851981:JOS852020 JYO851981:JYO852020 KIK851981:KIK852020 KSG851981:KSG852020 LCC851981:LCC852020 LLY851981:LLY852020 LVU851981:LVU852020 MFQ851981:MFQ852020 MPM851981:MPM852020 MZI851981:MZI852020 NJE851981:NJE852020 NTA851981:NTA852020 OCW851981:OCW852020 OMS851981:OMS852020 OWO851981:OWO852020 PGK851981:PGK852020 PQG851981:PQG852020 QAC851981:QAC852020 QJY851981:QJY852020 QTU851981:QTU852020 RDQ851981:RDQ852020 RNM851981:RNM852020 RXI851981:RXI852020 SHE851981:SHE852020 SRA851981:SRA852020 TAW851981:TAW852020 TKS851981:TKS852020 TUO851981:TUO852020 UEK851981:UEK852020 UOG851981:UOG852020 UYC851981:UYC852020 VHY851981:VHY852020 VRU851981:VRU852020 WBQ851981:WBQ852020 WLM851981:WLM852020 WVI851981:WVI852020 A917517:A917556 IW917517:IW917556 SS917517:SS917556 ACO917517:ACO917556 AMK917517:AMK917556 AWG917517:AWG917556 BGC917517:BGC917556 BPY917517:BPY917556 BZU917517:BZU917556 CJQ917517:CJQ917556 CTM917517:CTM917556 DDI917517:DDI917556 DNE917517:DNE917556 DXA917517:DXA917556 EGW917517:EGW917556 EQS917517:EQS917556 FAO917517:FAO917556 FKK917517:FKK917556 FUG917517:FUG917556 GEC917517:GEC917556 GNY917517:GNY917556 GXU917517:GXU917556 HHQ917517:HHQ917556 HRM917517:HRM917556 IBI917517:IBI917556 ILE917517:ILE917556 IVA917517:IVA917556 JEW917517:JEW917556 JOS917517:JOS917556 JYO917517:JYO917556 KIK917517:KIK917556 KSG917517:KSG917556 LCC917517:LCC917556 LLY917517:LLY917556 LVU917517:LVU917556 MFQ917517:MFQ917556 MPM917517:MPM917556 MZI917517:MZI917556 NJE917517:NJE917556 NTA917517:NTA917556 OCW917517:OCW917556 OMS917517:OMS917556 OWO917517:OWO917556 PGK917517:PGK917556 PQG917517:PQG917556 QAC917517:QAC917556 QJY917517:QJY917556 QTU917517:QTU917556 RDQ917517:RDQ917556 RNM917517:RNM917556 RXI917517:RXI917556 SHE917517:SHE917556 SRA917517:SRA917556 TAW917517:TAW917556 TKS917517:TKS917556 TUO917517:TUO917556 UEK917517:UEK917556 UOG917517:UOG917556 UYC917517:UYC917556 VHY917517:VHY917556 VRU917517:VRU917556 WBQ917517:WBQ917556 WLM917517:WLM917556 WVI917517:WVI917556 A983053:A983092 IW983053:IW983092 SS983053:SS983092 ACO983053:ACO983092 AMK983053:AMK983092 AWG983053:AWG983092 BGC983053:BGC983092 BPY983053:BPY983092 BZU983053:BZU983092 CJQ983053:CJQ983092 CTM983053:CTM983092 DDI983053:DDI983092 DNE983053:DNE983092 DXA983053:DXA983092 EGW983053:EGW983092 EQS983053:EQS983092 FAO983053:FAO983092 FKK983053:FKK983092 FUG983053:FUG983092 GEC983053:GEC983092 GNY983053:GNY983092 GXU983053:GXU983092 HHQ983053:HHQ983092 HRM983053:HRM983092 IBI983053:IBI983092 ILE983053:ILE983092 IVA983053:IVA983092 JEW983053:JEW983092 JOS983053:JOS983092 JYO983053:JYO983092 KIK983053:KIK983092 KSG983053:KSG983092 LCC983053:LCC983092 LLY983053:LLY983092 LVU983053:LVU983092 MFQ983053:MFQ983092 MPM983053:MPM983092 MZI983053:MZI983092 NJE983053:NJE983092 NTA983053:NTA983092 OCW983053:OCW983092 OMS983053:OMS983092 OWO983053:OWO983092 PGK983053:PGK983092 PQG983053:PQG983092 QAC983053:QAC983092 QJY983053:QJY983092 QTU983053:QTU983092 RDQ983053:RDQ983092 RNM983053:RNM983092 RXI983053:RXI983092 SHE983053:SHE983092 SRA983053:SRA983092 TAW983053:TAW983092 TKS983053:TKS983092 TUO983053:TUO983092 UEK983053:UEK983092 UOG983053:UOG983092 UYC983053:UYC983092 VHY983053:VHY983092 VRU983053:VRU983092 WBQ983053:WBQ983092 WLM983053:WLM983092 WVI983053:WVI983092"/>
    <dataValidation allowBlank="1" showInputMessage="1" showErrorMessage="1" promptTitle="Responsável Técnico" prompt="Informe o nome do Responsável Técnico nesta fase do projeto" sqref="J61 JF61 TB61 ACX61 AMT61 AWP61 BGL61 BQH61 CAD61 CJZ61 CTV61 DDR61 DNN61 DXJ61 EHF61 ERB61 FAX61 FKT61 FUP61 GEL61 GOH61 GYD61 HHZ61 HRV61 IBR61 ILN61 IVJ61 JFF61 JPB61 JYX61 KIT61 KSP61 LCL61 LMH61 LWD61 MFZ61 MPV61 MZR61 NJN61 NTJ61 ODF61 ONB61 OWX61 PGT61 PQP61 QAL61 QKH61 QUD61 RDZ61 RNV61 RXR61 SHN61 SRJ61 TBF61 TLB61 TUX61 UET61 UOP61 UYL61 VIH61 VSD61 WBZ61 WLV61 WVR61 J65597 JF65597 TB65597 ACX65597 AMT65597 AWP65597 BGL65597 BQH65597 CAD65597 CJZ65597 CTV65597 DDR65597 DNN65597 DXJ65597 EHF65597 ERB65597 FAX65597 FKT65597 FUP65597 GEL65597 GOH65597 GYD65597 HHZ65597 HRV65597 IBR65597 ILN65597 IVJ65597 JFF65597 JPB65597 JYX65597 KIT65597 KSP65597 LCL65597 LMH65597 LWD65597 MFZ65597 MPV65597 MZR65597 NJN65597 NTJ65597 ODF65597 ONB65597 OWX65597 PGT65597 PQP65597 QAL65597 QKH65597 QUD65597 RDZ65597 RNV65597 RXR65597 SHN65597 SRJ65597 TBF65597 TLB65597 TUX65597 UET65597 UOP65597 UYL65597 VIH65597 VSD65597 WBZ65597 WLV65597 WVR65597 J131133 JF131133 TB131133 ACX131133 AMT131133 AWP131133 BGL131133 BQH131133 CAD131133 CJZ131133 CTV131133 DDR131133 DNN131133 DXJ131133 EHF131133 ERB131133 FAX131133 FKT131133 FUP131133 GEL131133 GOH131133 GYD131133 HHZ131133 HRV131133 IBR131133 ILN131133 IVJ131133 JFF131133 JPB131133 JYX131133 KIT131133 KSP131133 LCL131133 LMH131133 LWD131133 MFZ131133 MPV131133 MZR131133 NJN131133 NTJ131133 ODF131133 ONB131133 OWX131133 PGT131133 PQP131133 QAL131133 QKH131133 QUD131133 RDZ131133 RNV131133 RXR131133 SHN131133 SRJ131133 TBF131133 TLB131133 TUX131133 UET131133 UOP131133 UYL131133 VIH131133 VSD131133 WBZ131133 WLV131133 WVR131133 J196669 JF196669 TB196669 ACX196669 AMT196669 AWP196669 BGL196669 BQH196669 CAD196669 CJZ196669 CTV196669 DDR196669 DNN196669 DXJ196669 EHF196669 ERB196669 FAX196669 FKT196669 FUP196669 GEL196669 GOH196669 GYD196669 HHZ196669 HRV196669 IBR196669 ILN196669 IVJ196669 JFF196669 JPB196669 JYX196669 KIT196669 KSP196669 LCL196669 LMH196669 LWD196669 MFZ196669 MPV196669 MZR196669 NJN196669 NTJ196669 ODF196669 ONB196669 OWX196669 PGT196669 PQP196669 QAL196669 QKH196669 QUD196669 RDZ196669 RNV196669 RXR196669 SHN196669 SRJ196669 TBF196669 TLB196669 TUX196669 UET196669 UOP196669 UYL196669 VIH196669 VSD196669 WBZ196669 WLV196669 WVR196669 J262205 JF262205 TB262205 ACX262205 AMT262205 AWP262205 BGL262205 BQH262205 CAD262205 CJZ262205 CTV262205 DDR262205 DNN262205 DXJ262205 EHF262205 ERB262205 FAX262205 FKT262205 FUP262205 GEL262205 GOH262205 GYD262205 HHZ262205 HRV262205 IBR262205 ILN262205 IVJ262205 JFF262205 JPB262205 JYX262205 KIT262205 KSP262205 LCL262205 LMH262205 LWD262205 MFZ262205 MPV262205 MZR262205 NJN262205 NTJ262205 ODF262205 ONB262205 OWX262205 PGT262205 PQP262205 QAL262205 QKH262205 QUD262205 RDZ262205 RNV262205 RXR262205 SHN262205 SRJ262205 TBF262205 TLB262205 TUX262205 UET262205 UOP262205 UYL262205 VIH262205 VSD262205 WBZ262205 WLV262205 WVR262205 J327741 JF327741 TB327741 ACX327741 AMT327741 AWP327741 BGL327741 BQH327741 CAD327741 CJZ327741 CTV327741 DDR327741 DNN327741 DXJ327741 EHF327741 ERB327741 FAX327741 FKT327741 FUP327741 GEL327741 GOH327741 GYD327741 HHZ327741 HRV327741 IBR327741 ILN327741 IVJ327741 JFF327741 JPB327741 JYX327741 KIT327741 KSP327741 LCL327741 LMH327741 LWD327741 MFZ327741 MPV327741 MZR327741 NJN327741 NTJ327741 ODF327741 ONB327741 OWX327741 PGT327741 PQP327741 QAL327741 QKH327741 QUD327741 RDZ327741 RNV327741 RXR327741 SHN327741 SRJ327741 TBF327741 TLB327741 TUX327741 UET327741 UOP327741 UYL327741 VIH327741 VSD327741 WBZ327741 WLV327741 WVR327741 J393277 JF393277 TB393277 ACX393277 AMT393277 AWP393277 BGL393277 BQH393277 CAD393277 CJZ393277 CTV393277 DDR393277 DNN393277 DXJ393277 EHF393277 ERB393277 FAX393277 FKT393277 FUP393277 GEL393277 GOH393277 GYD393277 HHZ393277 HRV393277 IBR393277 ILN393277 IVJ393277 JFF393277 JPB393277 JYX393277 KIT393277 KSP393277 LCL393277 LMH393277 LWD393277 MFZ393277 MPV393277 MZR393277 NJN393277 NTJ393277 ODF393277 ONB393277 OWX393277 PGT393277 PQP393277 QAL393277 QKH393277 QUD393277 RDZ393277 RNV393277 RXR393277 SHN393277 SRJ393277 TBF393277 TLB393277 TUX393277 UET393277 UOP393277 UYL393277 VIH393277 VSD393277 WBZ393277 WLV393277 WVR393277 J458813 JF458813 TB458813 ACX458813 AMT458813 AWP458813 BGL458813 BQH458813 CAD458813 CJZ458813 CTV458813 DDR458813 DNN458813 DXJ458813 EHF458813 ERB458813 FAX458813 FKT458813 FUP458813 GEL458813 GOH458813 GYD458813 HHZ458813 HRV458813 IBR458813 ILN458813 IVJ458813 JFF458813 JPB458813 JYX458813 KIT458813 KSP458813 LCL458813 LMH458813 LWD458813 MFZ458813 MPV458813 MZR458813 NJN458813 NTJ458813 ODF458813 ONB458813 OWX458813 PGT458813 PQP458813 QAL458813 QKH458813 QUD458813 RDZ458813 RNV458813 RXR458813 SHN458813 SRJ458813 TBF458813 TLB458813 TUX458813 UET458813 UOP458813 UYL458813 VIH458813 VSD458813 WBZ458813 WLV458813 WVR458813 J524349 JF524349 TB524349 ACX524349 AMT524349 AWP524349 BGL524349 BQH524349 CAD524349 CJZ524349 CTV524349 DDR524349 DNN524349 DXJ524349 EHF524349 ERB524349 FAX524349 FKT524349 FUP524349 GEL524349 GOH524349 GYD524349 HHZ524349 HRV524349 IBR524349 ILN524349 IVJ524349 JFF524349 JPB524349 JYX524349 KIT524349 KSP524349 LCL524349 LMH524349 LWD524349 MFZ524349 MPV524349 MZR524349 NJN524349 NTJ524349 ODF524349 ONB524349 OWX524349 PGT524349 PQP524349 QAL524349 QKH524349 QUD524349 RDZ524349 RNV524349 RXR524349 SHN524349 SRJ524349 TBF524349 TLB524349 TUX524349 UET524349 UOP524349 UYL524349 VIH524349 VSD524349 WBZ524349 WLV524349 WVR524349 J589885 JF589885 TB589885 ACX589885 AMT589885 AWP589885 BGL589885 BQH589885 CAD589885 CJZ589885 CTV589885 DDR589885 DNN589885 DXJ589885 EHF589885 ERB589885 FAX589885 FKT589885 FUP589885 GEL589885 GOH589885 GYD589885 HHZ589885 HRV589885 IBR589885 ILN589885 IVJ589885 JFF589885 JPB589885 JYX589885 KIT589885 KSP589885 LCL589885 LMH589885 LWD589885 MFZ589885 MPV589885 MZR589885 NJN589885 NTJ589885 ODF589885 ONB589885 OWX589885 PGT589885 PQP589885 QAL589885 QKH589885 QUD589885 RDZ589885 RNV589885 RXR589885 SHN589885 SRJ589885 TBF589885 TLB589885 TUX589885 UET589885 UOP589885 UYL589885 VIH589885 VSD589885 WBZ589885 WLV589885 WVR589885 J655421 JF655421 TB655421 ACX655421 AMT655421 AWP655421 BGL655421 BQH655421 CAD655421 CJZ655421 CTV655421 DDR655421 DNN655421 DXJ655421 EHF655421 ERB655421 FAX655421 FKT655421 FUP655421 GEL655421 GOH655421 GYD655421 HHZ655421 HRV655421 IBR655421 ILN655421 IVJ655421 JFF655421 JPB655421 JYX655421 KIT655421 KSP655421 LCL655421 LMH655421 LWD655421 MFZ655421 MPV655421 MZR655421 NJN655421 NTJ655421 ODF655421 ONB655421 OWX655421 PGT655421 PQP655421 QAL655421 QKH655421 QUD655421 RDZ655421 RNV655421 RXR655421 SHN655421 SRJ655421 TBF655421 TLB655421 TUX655421 UET655421 UOP655421 UYL655421 VIH655421 VSD655421 WBZ655421 WLV655421 WVR655421 J720957 JF720957 TB720957 ACX720957 AMT720957 AWP720957 BGL720957 BQH720957 CAD720957 CJZ720957 CTV720957 DDR720957 DNN720957 DXJ720957 EHF720957 ERB720957 FAX720957 FKT720957 FUP720957 GEL720957 GOH720957 GYD720957 HHZ720957 HRV720957 IBR720957 ILN720957 IVJ720957 JFF720957 JPB720957 JYX720957 KIT720957 KSP720957 LCL720957 LMH720957 LWD720957 MFZ720957 MPV720957 MZR720957 NJN720957 NTJ720957 ODF720957 ONB720957 OWX720957 PGT720957 PQP720957 QAL720957 QKH720957 QUD720957 RDZ720957 RNV720957 RXR720957 SHN720957 SRJ720957 TBF720957 TLB720957 TUX720957 UET720957 UOP720957 UYL720957 VIH720957 VSD720957 WBZ720957 WLV720957 WVR720957 J786493 JF786493 TB786493 ACX786493 AMT786493 AWP786493 BGL786493 BQH786493 CAD786493 CJZ786493 CTV786493 DDR786493 DNN786493 DXJ786493 EHF786493 ERB786493 FAX786493 FKT786493 FUP786493 GEL786493 GOH786493 GYD786493 HHZ786493 HRV786493 IBR786493 ILN786493 IVJ786493 JFF786493 JPB786493 JYX786493 KIT786493 KSP786493 LCL786493 LMH786493 LWD786493 MFZ786493 MPV786493 MZR786493 NJN786493 NTJ786493 ODF786493 ONB786493 OWX786493 PGT786493 PQP786493 QAL786493 QKH786493 QUD786493 RDZ786493 RNV786493 RXR786493 SHN786493 SRJ786493 TBF786493 TLB786493 TUX786493 UET786493 UOP786493 UYL786493 VIH786493 VSD786493 WBZ786493 WLV786493 WVR786493 J852029 JF852029 TB852029 ACX852029 AMT852029 AWP852029 BGL852029 BQH852029 CAD852029 CJZ852029 CTV852029 DDR852029 DNN852029 DXJ852029 EHF852029 ERB852029 FAX852029 FKT852029 FUP852029 GEL852029 GOH852029 GYD852029 HHZ852029 HRV852029 IBR852029 ILN852029 IVJ852029 JFF852029 JPB852029 JYX852029 KIT852029 KSP852029 LCL852029 LMH852029 LWD852029 MFZ852029 MPV852029 MZR852029 NJN852029 NTJ852029 ODF852029 ONB852029 OWX852029 PGT852029 PQP852029 QAL852029 QKH852029 QUD852029 RDZ852029 RNV852029 RXR852029 SHN852029 SRJ852029 TBF852029 TLB852029 TUX852029 UET852029 UOP852029 UYL852029 VIH852029 VSD852029 WBZ852029 WLV852029 WVR852029 J917565 JF917565 TB917565 ACX917565 AMT917565 AWP917565 BGL917565 BQH917565 CAD917565 CJZ917565 CTV917565 DDR917565 DNN917565 DXJ917565 EHF917565 ERB917565 FAX917565 FKT917565 FUP917565 GEL917565 GOH917565 GYD917565 HHZ917565 HRV917565 IBR917565 ILN917565 IVJ917565 JFF917565 JPB917565 JYX917565 KIT917565 KSP917565 LCL917565 LMH917565 LWD917565 MFZ917565 MPV917565 MZR917565 NJN917565 NTJ917565 ODF917565 ONB917565 OWX917565 PGT917565 PQP917565 QAL917565 QKH917565 QUD917565 RDZ917565 RNV917565 RXR917565 SHN917565 SRJ917565 TBF917565 TLB917565 TUX917565 UET917565 UOP917565 UYL917565 VIH917565 VSD917565 WBZ917565 WLV917565 WVR917565 J983101 JF983101 TB983101 ACX983101 AMT983101 AWP983101 BGL983101 BQH983101 CAD983101 CJZ983101 CTV983101 DDR983101 DNN983101 DXJ983101 EHF983101 ERB983101 FAX983101 FKT983101 FUP983101 GEL983101 GOH983101 GYD983101 HHZ983101 HRV983101 IBR983101 ILN983101 IVJ983101 JFF983101 JPB983101 JYX983101 KIT983101 KSP983101 LCL983101 LMH983101 LWD983101 MFZ983101 MPV983101 MZR983101 NJN983101 NTJ983101 ODF983101 ONB983101 OWX983101 PGT983101 PQP983101 QAL983101 QKH983101 QUD983101 RDZ983101 RNV983101 RXR983101 SHN983101 SRJ983101 TBF983101 TLB983101 TUX983101 UET983101 UOP983101 UYL983101 VIH983101 VSD983101 WBZ983101 WLV983101 WVR983101"/>
    <dataValidation allowBlank="1" showInputMessage="1" showErrorMessage="1" promptTitle="Registro" prompt="Informe o número de Registro no Conselho de Classe do Responsável Técnico_x000a_" sqref="J62 JF62 TB62 ACX62 AMT62 AWP62 BGL62 BQH62 CAD62 CJZ62 CTV62 DDR62 DNN62 DXJ62 EHF62 ERB62 FAX62 FKT62 FUP62 GEL62 GOH62 GYD62 HHZ62 HRV62 IBR62 ILN62 IVJ62 JFF62 JPB62 JYX62 KIT62 KSP62 LCL62 LMH62 LWD62 MFZ62 MPV62 MZR62 NJN62 NTJ62 ODF62 ONB62 OWX62 PGT62 PQP62 QAL62 QKH62 QUD62 RDZ62 RNV62 RXR62 SHN62 SRJ62 TBF62 TLB62 TUX62 UET62 UOP62 UYL62 VIH62 VSD62 WBZ62 WLV62 WVR62 J65598 JF65598 TB65598 ACX65598 AMT65598 AWP65598 BGL65598 BQH65598 CAD65598 CJZ65598 CTV65598 DDR65598 DNN65598 DXJ65598 EHF65598 ERB65598 FAX65598 FKT65598 FUP65598 GEL65598 GOH65598 GYD65598 HHZ65598 HRV65598 IBR65598 ILN65598 IVJ65598 JFF65598 JPB65598 JYX65598 KIT65598 KSP65598 LCL65598 LMH65598 LWD65598 MFZ65598 MPV65598 MZR65598 NJN65598 NTJ65598 ODF65598 ONB65598 OWX65598 PGT65598 PQP65598 QAL65598 QKH65598 QUD65598 RDZ65598 RNV65598 RXR65598 SHN65598 SRJ65598 TBF65598 TLB65598 TUX65598 UET65598 UOP65598 UYL65598 VIH65598 VSD65598 WBZ65598 WLV65598 WVR65598 J131134 JF131134 TB131134 ACX131134 AMT131134 AWP131134 BGL131134 BQH131134 CAD131134 CJZ131134 CTV131134 DDR131134 DNN131134 DXJ131134 EHF131134 ERB131134 FAX131134 FKT131134 FUP131134 GEL131134 GOH131134 GYD131134 HHZ131134 HRV131134 IBR131134 ILN131134 IVJ131134 JFF131134 JPB131134 JYX131134 KIT131134 KSP131134 LCL131134 LMH131134 LWD131134 MFZ131134 MPV131134 MZR131134 NJN131134 NTJ131134 ODF131134 ONB131134 OWX131134 PGT131134 PQP131134 QAL131134 QKH131134 QUD131134 RDZ131134 RNV131134 RXR131134 SHN131134 SRJ131134 TBF131134 TLB131134 TUX131134 UET131134 UOP131134 UYL131134 VIH131134 VSD131134 WBZ131134 WLV131134 WVR131134 J196670 JF196670 TB196670 ACX196670 AMT196670 AWP196670 BGL196670 BQH196670 CAD196670 CJZ196670 CTV196670 DDR196670 DNN196670 DXJ196670 EHF196670 ERB196670 FAX196670 FKT196670 FUP196670 GEL196670 GOH196670 GYD196670 HHZ196670 HRV196670 IBR196670 ILN196670 IVJ196670 JFF196670 JPB196670 JYX196670 KIT196670 KSP196670 LCL196670 LMH196670 LWD196670 MFZ196670 MPV196670 MZR196670 NJN196670 NTJ196670 ODF196670 ONB196670 OWX196670 PGT196670 PQP196670 QAL196670 QKH196670 QUD196670 RDZ196670 RNV196670 RXR196670 SHN196670 SRJ196670 TBF196670 TLB196670 TUX196670 UET196670 UOP196670 UYL196670 VIH196670 VSD196670 WBZ196670 WLV196670 WVR196670 J262206 JF262206 TB262206 ACX262206 AMT262206 AWP262206 BGL262206 BQH262206 CAD262206 CJZ262206 CTV262206 DDR262206 DNN262206 DXJ262206 EHF262206 ERB262206 FAX262206 FKT262206 FUP262206 GEL262206 GOH262206 GYD262206 HHZ262206 HRV262206 IBR262206 ILN262206 IVJ262206 JFF262206 JPB262206 JYX262206 KIT262206 KSP262206 LCL262206 LMH262206 LWD262206 MFZ262206 MPV262206 MZR262206 NJN262206 NTJ262206 ODF262206 ONB262206 OWX262206 PGT262206 PQP262206 QAL262206 QKH262206 QUD262206 RDZ262206 RNV262206 RXR262206 SHN262206 SRJ262206 TBF262206 TLB262206 TUX262206 UET262206 UOP262206 UYL262206 VIH262206 VSD262206 WBZ262206 WLV262206 WVR262206 J327742 JF327742 TB327742 ACX327742 AMT327742 AWP327742 BGL327742 BQH327742 CAD327742 CJZ327742 CTV327742 DDR327742 DNN327742 DXJ327742 EHF327742 ERB327742 FAX327742 FKT327742 FUP327742 GEL327742 GOH327742 GYD327742 HHZ327742 HRV327742 IBR327742 ILN327742 IVJ327742 JFF327742 JPB327742 JYX327742 KIT327742 KSP327742 LCL327742 LMH327742 LWD327742 MFZ327742 MPV327742 MZR327742 NJN327742 NTJ327742 ODF327742 ONB327742 OWX327742 PGT327742 PQP327742 QAL327742 QKH327742 QUD327742 RDZ327742 RNV327742 RXR327742 SHN327742 SRJ327742 TBF327742 TLB327742 TUX327742 UET327742 UOP327742 UYL327742 VIH327742 VSD327742 WBZ327742 WLV327742 WVR327742 J393278 JF393278 TB393278 ACX393278 AMT393278 AWP393278 BGL393278 BQH393278 CAD393278 CJZ393278 CTV393278 DDR393278 DNN393278 DXJ393278 EHF393278 ERB393278 FAX393278 FKT393278 FUP393278 GEL393278 GOH393278 GYD393278 HHZ393278 HRV393278 IBR393278 ILN393278 IVJ393278 JFF393278 JPB393278 JYX393278 KIT393278 KSP393278 LCL393278 LMH393278 LWD393278 MFZ393278 MPV393278 MZR393278 NJN393278 NTJ393278 ODF393278 ONB393278 OWX393278 PGT393278 PQP393278 QAL393278 QKH393278 QUD393278 RDZ393278 RNV393278 RXR393278 SHN393278 SRJ393278 TBF393278 TLB393278 TUX393278 UET393278 UOP393278 UYL393278 VIH393278 VSD393278 WBZ393278 WLV393278 WVR393278 J458814 JF458814 TB458814 ACX458814 AMT458814 AWP458814 BGL458814 BQH458814 CAD458814 CJZ458814 CTV458814 DDR458814 DNN458814 DXJ458814 EHF458814 ERB458814 FAX458814 FKT458814 FUP458814 GEL458814 GOH458814 GYD458814 HHZ458814 HRV458814 IBR458814 ILN458814 IVJ458814 JFF458814 JPB458814 JYX458814 KIT458814 KSP458814 LCL458814 LMH458814 LWD458814 MFZ458814 MPV458814 MZR458814 NJN458814 NTJ458814 ODF458814 ONB458814 OWX458814 PGT458814 PQP458814 QAL458814 QKH458814 QUD458814 RDZ458814 RNV458814 RXR458814 SHN458814 SRJ458814 TBF458814 TLB458814 TUX458814 UET458814 UOP458814 UYL458814 VIH458814 VSD458814 WBZ458814 WLV458814 WVR458814 J524350 JF524350 TB524350 ACX524350 AMT524350 AWP524350 BGL524350 BQH524350 CAD524350 CJZ524350 CTV524350 DDR524350 DNN524350 DXJ524350 EHF524350 ERB524350 FAX524350 FKT524350 FUP524350 GEL524350 GOH524350 GYD524350 HHZ524350 HRV524350 IBR524350 ILN524350 IVJ524350 JFF524350 JPB524350 JYX524350 KIT524350 KSP524350 LCL524350 LMH524350 LWD524350 MFZ524350 MPV524350 MZR524350 NJN524350 NTJ524350 ODF524350 ONB524350 OWX524350 PGT524350 PQP524350 QAL524350 QKH524350 QUD524350 RDZ524350 RNV524350 RXR524350 SHN524350 SRJ524350 TBF524350 TLB524350 TUX524350 UET524350 UOP524350 UYL524350 VIH524350 VSD524350 WBZ524350 WLV524350 WVR524350 J589886 JF589886 TB589886 ACX589886 AMT589886 AWP589886 BGL589886 BQH589886 CAD589886 CJZ589886 CTV589886 DDR589886 DNN589886 DXJ589886 EHF589886 ERB589886 FAX589886 FKT589886 FUP589886 GEL589886 GOH589886 GYD589886 HHZ589886 HRV589886 IBR589886 ILN589886 IVJ589886 JFF589886 JPB589886 JYX589886 KIT589886 KSP589886 LCL589886 LMH589886 LWD589886 MFZ589886 MPV589886 MZR589886 NJN589886 NTJ589886 ODF589886 ONB589886 OWX589886 PGT589886 PQP589886 QAL589886 QKH589886 QUD589886 RDZ589886 RNV589886 RXR589886 SHN589886 SRJ589886 TBF589886 TLB589886 TUX589886 UET589886 UOP589886 UYL589886 VIH589886 VSD589886 WBZ589886 WLV589886 WVR589886 J655422 JF655422 TB655422 ACX655422 AMT655422 AWP655422 BGL655422 BQH655422 CAD655422 CJZ655422 CTV655422 DDR655422 DNN655422 DXJ655422 EHF655422 ERB655422 FAX655422 FKT655422 FUP655422 GEL655422 GOH655422 GYD655422 HHZ655422 HRV655422 IBR655422 ILN655422 IVJ655422 JFF655422 JPB655422 JYX655422 KIT655422 KSP655422 LCL655422 LMH655422 LWD655422 MFZ655422 MPV655422 MZR655422 NJN655422 NTJ655422 ODF655422 ONB655422 OWX655422 PGT655422 PQP655422 QAL655422 QKH655422 QUD655422 RDZ655422 RNV655422 RXR655422 SHN655422 SRJ655422 TBF655422 TLB655422 TUX655422 UET655422 UOP655422 UYL655422 VIH655422 VSD655422 WBZ655422 WLV655422 WVR655422 J720958 JF720958 TB720958 ACX720958 AMT720958 AWP720958 BGL720958 BQH720958 CAD720958 CJZ720958 CTV720958 DDR720958 DNN720958 DXJ720958 EHF720958 ERB720958 FAX720958 FKT720958 FUP720958 GEL720958 GOH720958 GYD720958 HHZ720958 HRV720958 IBR720958 ILN720958 IVJ720958 JFF720958 JPB720958 JYX720958 KIT720958 KSP720958 LCL720958 LMH720958 LWD720958 MFZ720958 MPV720958 MZR720958 NJN720958 NTJ720958 ODF720958 ONB720958 OWX720958 PGT720958 PQP720958 QAL720958 QKH720958 QUD720958 RDZ720958 RNV720958 RXR720958 SHN720958 SRJ720958 TBF720958 TLB720958 TUX720958 UET720958 UOP720958 UYL720958 VIH720958 VSD720958 WBZ720958 WLV720958 WVR720958 J786494 JF786494 TB786494 ACX786494 AMT786494 AWP786494 BGL786494 BQH786494 CAD786494 CJZ786494 CTV786494 DDR786494 DNN786494 DXJ786494 EHF786494 ERB786494 FAX786494 FKT786494 FUP786494 GEL786494 GOH786494 GYD786494 HHZ786494 HRV786494 IBR786494 ILN786494 IVJ786494 JFF786494 JPB786494 JYX786494 KIT786494 KSP786494 LCL786494 LMH786494 LWD786494 MFZ786494 MPV786494 MZR786494 NJN786494 NTJ786494 ODF786494 ONB786494 OWX786494 PGT786494 PQP786494 QAL786494 QKH786494 QUD786494 RDZ786494 RNV786494 RXR786494 SHN786494 SRJ786494 TBF786494 TLB786494 TUX786494 UET786494 UOP786494 UYL786494 VIH786494 VSD786494 WBZ786494 WLV786494 WVR786494 J852030 JF852030 TB852030 ACX852030 AMT852030 AWP852030 BGL852030 BQH852030 CAD852030 CJZ852030 CTV852030 DDR852030 DNN852030 DXJ852030 EHF852030 ERB852030 FAX852030 FKT852030 FUP852030 GEL852030 GOH852030 GYD852030 HHZ852030 HRV852030 IBR852030 ILN852030 IVJ852030 JFF852030 JPB852030 JYX852030 KIT852030 KSP852030 LCL852030 LMH852030 LWD852030 MFZ852030 MPV852030 MZR852030 NJN852030 NTJ852030 ODF852030 ONB852030 OWX852030 PGT852030 PQP852030 QAL852030 QKH852030 QUD852030 RDZ852030 RNV852030 RXR852030 SHN852030 SRJ852030 TBF852030 TLB852030 TUX852030 UET852030 UOP852030 UYL852030 VIH852030 VSD852030 WBZ852030 WLV852030 WVR852030 J917566 JF917566 TB917566 ACX917566 AMT917566 AWP917566 BGL917566 BQH917566 CAD917566 CJZ917566 CTV917566 DDR917566 DNN917566 DXJ917566 EHF917566 ERB917566 FAX917566 FKT917566 FUP917566 GEL917566 GOH917566 GYD917566 HHZ917566 HRV917566 IBR917566 ILN917566 IVJ917566 JFF917566 JPB917566 JYX917566 KIT917566 KSP917566 LCL917566 LMH917566 LWD917566 MFZ917566 MPV917566 MZR917566 NJN917566 NTJ917566 ODF917566 ONB917566 OWX917566 PGT917566 PQP917566 QAL917566 QKH917566 QUD917566 RDZ917566 RNV917566 RXR917566 SHN917566 SRJ917566 TBF917566 TLB917566 TUX917566 UET917566 UOP917566 UYL917566 VIH917566 VSD917566 WBZ917566 WLV917566 WVR917566 J983102 JF983102 TB983102 ACX983102 AMT983102 AWP983102 BGL983102 BQH983102 CAD983102 CJZ983102 CTV983102 DDR983102 DNN983102 DXJ983102 EHF983102 ERB983102 FAX983102 FKT983102 FUP983102 GEL983102 GOH983102 GYD983102 HHZ983102 HRV983102 IBR983102 ILN983102 IVJ983102 JFF983102 JPB983102 JYX983102 KIT983102 KSP983102 LCL983102 LMH983102 LWD983102 MFZ983102 MPV983102 MZR983102 NJN983102 NTJ983102 ODF983102 ONB983102 OWX983102 PGT983102 PQP983102 QAL983102 QKH983102 QUD983102 RDZ983102 RNV983102 RXR983102 SHN983102 SRJ983102 TBF983102 TLB983102 TUX983102 UET983102 UOP983102 UYL983102 VIH983102 VSD983102 WBZ983102 WLV983102 WVR983102"/>
    <dataValidation allowBlank="1" showInputMessage="1" showErrorMessage="1" promptTitle="Macroitens" prompt="Numero os macroitens, conforme os macroitens do Orçamento elaborado, ou referencie vários Orçaemntos, se for o caso." sqref="B13:B52 IX13:IX52 ST13:ST52 ACP13:ACP52 AML13:AML52 AWH13:AWH52 BGD13:BGD52 BPZ13:BPZ52 BZV13:BZV52 CJR13:CJR52 CTN13:CTN52 DDJ13:DDJ52 DNF13:DNF52 DXB13:DXB52 EGX13:EGX52 EQT13:EQT52 FAP13:FAP52 FKL13:FKL52 FUH13:FUH52 GED13:GED52 GNZ13:GNZ52 GXV13:GXV52 HHR13:HHR52 HRN13:HRN52 IBJ13:IBJ52 ILF13:ILF52 IVB13:IVB52 JEX13:JEX52 JOT13:JOT52 JYP13:JYP52 KIL13:KIL52 KSH13:KSH52 LCD13:LCD52 LLZ13:LLZ52 LVV13:LVV52 MFR13:MFR52 MPN13:MPN52 MZJ13:MZJ52 NJF13:NJF52 NTB13:NTB52 OCX13:OCX52 OMT13:OMT52 OWP13:OWP52 PGL13:PGL52 PQH13:PQH52 QAD13:QAD52 QJZ13:QJZ52 QTV13:QTV52 RDR13:RDR52 RNN13:RNN52 RXJ13:RXJ52 SHF13:SHF52 SRB13:SRB52 TAX13:TAX52 TKT13:TKT52 TUP13:TUP52 UEL13:UEL52 UOH13:UOH52 UYD13:UYD52 VHZ13:VHZ52 VRV13:VRV52 WBR13:WBR52 WLN13:WLN52 WVJ13:WVJ52 B65549:B65588 IX65549:IX65588 ST65549:ST65588 ACP65549:ACP65588 AML65549:AML65588 AWH65549:AWH65588 BGD65549:BGD65588 BPZ65549:BPZ65588 BZV65549:BZV65588 CJR65549:CJR65588 CTN65549:CTN65588 DDJ65549:DDJ65588 DNF65549:DNF65588 DXB65549:DXB65588 EGX65549:EGX65588 EQT65549:EQT65588 FAP65549:FAP65588 FKL65549:FKL65588 FUH65549:FUH65588 GED65549:GED65588 GNZ65549:GNZ65588 GXV65549:GXV65588 HHR65549:HHR65588 HRN65549:HRN65588 IBJ65549:IBJ65588 ILF65549:ILF65588 IVB65549:IVB65588 JEX65549:JEX65588 JOT65549:JOT65588 JYP65549:JYP65588 KIL65549:KIL65588 KSH65549:KSH65588 LCD65549:LCD65588 LLZ65549:LLZ65588 LVV65549:LVV65588 MFR65549:MFR65588 MPN65549:MPN65588 MZJ65549:MZJ65588 NJF65549:NJF65588 NTB65549:NTB65588 OCX65549:OCX65588 OMT65549:OMT65588 OWP65549:OWP65588 PGL65549:PGL65588 PQH65549:PQH65588 QAD65549:QAD65588 QJZ65549:QJZ65588 QTV65549:QTV65588 RDR65549:RDR65588 RNN65549:RNN65588 RXJ65549:RXJ65588 SHF65549:SHF65588 SRB65549:SRB65588 TAX65549:TAX65588 TKT65549:TKT65588 TUP65549:TUP65588 UEL65549:UEL65588 UOH65549:UOH65588 UYD65549:UYD65588 VHZ65549:VHZ65588 VRV65549:VRV65588 WBR65549:WBR65588 WLN65549:WLN65588 WVJ65549:WVJ65588 B131085:B131124 IX131085:IX131124 ST131085:ST131124 ACP131085:ACP131124 AML131085:AML131124 AWH131085:AWH131124 BGD131085:BGD131124 BPZ131085:BPZ131124 BZV131085:BZV131124 CJR131085:CJR131124 CTN131085:CTN131124 DDJ131085:DDJ131124 DNF131085:DNF131124 DXB131085:DXB131124 EGX131085:EGX131124 EQT131085:EQT131124 FAP131085:FAP131124 FKL131085:FKL131124 FUH131085:FUH131124 GED131085:GED131124 GNZ131085:GNZ131124 GXV131085:GXV131124 HHR131085:HHR131124 HRN131085:HRN131124 IBJ131085:IBJ131124 ILF131085:ILF131124 IVB131085:IVB131124 JEX131085:JEX131124 JOT131085:JOT131124 JYP131085:JYP131124 KIL131085:KIL131124 KSH131085:KSH131124 LCD131085:LCD131124 LLZ131085:LLZ131124 LVV131085:LVV131124 MFR131085:MFR131124 MPN131085:MPN131124 MZJ131085:MZJ131124 NJF131085:NJF131124 NTB131085:NTB131124 OCX131085:OCX131124 OMT131085:OMT131124 OWP131085:OWP131124 PGL131085:PGL131124 PQH131085:PQH131124 QAD131085:QAD131124 QJZ131085:QJZ131124 QTV131085:QTV131124 RDR131085:RDR131124 RNN131085:RNN131124 RXJ131085:RXJ131124 SHF131085:SHF131124 SRB131085:SRB131124 TAX131085:TAX131124 TKT131085:TKT131124 TUP131085:TUP131124 UEL131085:UEL131124 UOH131085:UOH131124 UYD131085:UYD131124 VHZ131085:VHZ131124 VRV131085:VRV131124 WBR131085:WBR131124 WLN131085:WLN131124 WVJ131085:WVJ131124 B196621:B196660 IX196621:IX196660 ST196621:ST196660 ACP196621:ACP196660 AML196621:AML196660 AWH196621:AWH196660 BGD196621:BGD196660 BPZ196621:BPZ196660 BZV196621:BZV196660 CJR196621:CJR196660 CTN196621:CTN196660 DDJ196621:DDJ196660 DNF196621:DNF196660 DXB196621:DXB196660 EGX196621:EGX196660 EQT196621:EQT196660 FAP196621:FAP196660 FKL196621:FKL196660 FUH196621:FUH196660 GED196621:GED196660 GNZ196621:GNZ196660 GXV196621:GXV196660 HHR196621:HHR196660 HRN196621:HRN196660 IBJ196621:IBJ196660 ILF196621:ILF196660 IVB196621:IVB196660 JEX196621:JEX196660 JOT196621:JOT196660 JYP196621:JYP196660 KIL196621:KIL196660 KSH196621:KSH196660 LCD196621:LCD196660 LLZ196621:LLZ196660 LVV196621:LVV196660 MFR196621:MFR196660 MPN196621:MPN196660 MZJ196621:MZJ196660 NJF196621:NJF196660 NTB196621:NTB196660 OCX196621:OCX196660 OMT196621:OMT196660 OWP196621:OWP196660 PGL196621:PGL196660 PQH196621:PQH196660 QAD196621:QAD196660 QJZ196621:QJZ196660 QTV196621:QTV196660 RDR196621:RDR196660 RNN196621:RNN196660 RXJ196621:RXJ196660 SHF196621:SHF196660 SRB196621:SRB196660 TAX196621:TAX196660 TKT196621:TKT196660 TUP196621:TUP196660 UEL196621:UEL196660 UOH196621:UOH196660 UYD196621:UYD196660 VHZ196621:VHZ196660 VRV196621:VRV196660 WBR196621:WBR196660 WLN196621:WLN196660 WVJ196621:WVJ196660 B262157:B262196 IX262157:IX262196 ST262157:ST262196 ACP262157:ACP262196 AML262157:AML262196 AWH262157:AWH262196 BGD262157:BGD262196 BPZ262157:BPZ262196 BZV262157:BZV262196 CJR262157:CJR262196 CTN262157:CTN262196 DDJ262157:DDJ262196 DNF262157:DNF262196 DXB262157:DXB262196 EGX262157:EGX262196 EQT262157:EQT262196 FAP262157:FAP262196 FKL262157:FKL262196 FUH262157:FUH262196 GED262157:GED262196 GNZ262157:GNZ262196 GXV262157:GXV262196 HHR262157:HHR262196 HRN262157:HRN262196 IBJ262157:IBJ262196 ILF262157:ILF262196 IVB262157:IVB262196 JEX262157:JEX262196 JOT262157:JOT262196 JYP262157:JYP262196 KIL262157:KIL262196 KSH262157:KSH262196 LCD262157:LCD262196 LLZ262157:LLZ262196 LVV262157:LVV262196 MFR262157:MFR262196 MPN262157:MPN262196 MZJ262157:MZJ262196 NJF262157:NJF262196 NTB262157:NTB262196 OCX262157:OCX262196 OMT262157:OMT262196 OWP262157:OWP262196 PGL262157:PGL262196 PQH262157:PQH262196 QAD262157:QAD262196 QJZ262157:QJZ262196 QTV262157:QTV262196 RDR262157:RDR262196 RNN262157:RNN262196 RXJ262157:RXJ262196 SHF262157:SHF262196 SRB262157:SRB262196 TAX262157:TAX262196 TKT262157:TKT262196 TUP262157:TUP262196 UEL262157:UEL262196 UOH262157:UOH262196 UYD262157:UYD262196 VHZ262157:VHZ262196 VRV262157:VRV262196 WBR262157:WBR262196 WLN262157:WLN262196 WVJ262157:WVJ262196 B327693:B327732 IX327693:IX327732 ST327693:ST327732 ACP327693:ACP327732 AML327693:AML327732 AWH327693:AWH327732 BGD327693:BGD327732 BPZ327693:BPZ327732 BZV327693:BZV327732 CJR327693:CJR327732 CTN327693:CTN327732 DDJ327693:DDJ327732 DNF327693:DNF327732 DXB327693:DXB327732 EGX327693:EGX327732 EQT327693:EQT327732 FAP327693:FAP327732 FKL327693:FKL327732 FUH327693:FUH327732 GED327693:GED327732 GNZ327693:GNZ327732 GXV327693:GXV327732 HHR327693:HHR327732 HRN327693:HRN327732 IBJ327693:IBJ327732 ILF327693:ILF327732 IVB327693:IVB327732 JEX327693:JEX327732 JOT327693:JOT327732 JYP327693:JYP327732 KIL327693:KIL327732 KSH327693:KSH327732 LCD327693:LCD327732 LLZ327693:LLZ327732 LVV327693:LVV327732 MFR327693:MFR327732 MPN327693:MPN327732 MZJ327693:MZJ327732 NJF327693:NJF327732 NTB327693:NTB327732 OCX327693:OCX327732 OMT327693:OMT327732 OWP327693:OWP327732 PGL327693:PGL327732 PQH327693:PQH327732 QAD327693:QAD327732 QJZ327693:QJZ327732 QTV327693:QTV327732 RDR327693:RDR327732 RNN327693:RNN327732 RXJ327693:RXJ327732 SHF327693:SHF327732 SRB327693:SRB327732 TAX327693:TAX327732 TKT327693:TKT327732 TUP327693:TUP327732 UEL327693:UEL327732 UOH327693:UOH327732 UYD327693:UYD327732 VHZ327693:VHZ327732 VRV327693:VRV327732 WBR327693:WBR327732 WLN327693:WLN327732 WVJ327693:WVJ327732 B393229:B393268 IX393229:IX393268 ST393229:ST393268 ACP393229:ACP393268 AML393229:AML393268 AWH393229:AWH393268 BGD393229:BGD393268 BPZ393229:BPZ393268 BZV393229:BZV393268 CJR393229:CJR393268 CTN393229:CTN393268 DDJ393229:DDJ393268 DNF393229:DNF393268 DXB393229:DXB393268 EGX393229:EGX393268 EQT393229:EQT393268 FAP393229:FAP393268 FKL393229:FKL393268 FUH393229:FUH393268 GED393229:GED393268 GNZ393229:GNZ393268 GXV393229:GXV393268 HHR393229:HHR393268 HRN393229:HRN393268 IBJ393229:IBJ393268 ILF393229:ILF393268 IVB393229:IVB393268 JEX393229:JEX393268 JOT393229:JOT393268 JYP393229:JYP393268 KIL393229:KIL393268 KSH393229:KSH393268 LCD393229:LCD393268 LLZ393229:LLZ393268 LVV393229:LVV393268 MFR393229:MFR393268 MPN393229:MPN393268 MZJ393229:MZJ393268 NJF393229:NJF393268 NTB393229:NTB393268 OCX393229:OCX393268 OMT393229:OMT393268 OWP393229:OWP393268 PGL393229:PGL393268 PQH393229:PQH393268 QAD393229:QAD393268 QJZ393229:QJZ393268 QTV393229:QTV393268 RDR393229:RDR393268 RNN393229:RNN393268 RXJ393229:RXJ393268 SHF393229:SHF393268 SRB393229:SRB393268 TAX393229:TAX393268 TKT393229:TKT393268 TUP393229:TUP393268 UEL393229:UEL393268 UOH393229:UOH393268 UYD393229:UYD393268 VHZ393229:VHZ393268 VRV393229:VRV393268 WBR393229:WBR393268 WLN393229:WLN393268 WVJ393229:WVJ393268 B458765:B458804 IX458765:IX458804 ST458765:ST458804 ACP458765:ACP458804 AML458765:AML458804 AWH458765:AWH458804 BGD458765:BGD458804 BPZ458765:BPZ458804 BZV458765:BZV458804 CJR458765:CJR458804 CTN458765:CTN458804 DDJ458765:DDJ458804 DNF458765:DNF458804 DXB458765:DXB458804 EGX458765:EGX458804 EQT458765:EQT458804 FAP458765:FAP458804 FKL458765:FKL458804 FUH458765:FUH458804 GED458765:GED458804 GNZ458765:GNZ458804 GXV458765:GXV458804 HHR458765:HHR458804 HRN458765:HRN458804 IBJ458765:IBJ458804 ILF458765:ILF458804 IVB458765:IVB458804 JEX458765:JEX458804 JOT458765:JOT458804 JYP458765:JYP458804 KIL458765:KIL458804 KSH458765:KSH458804 LCD458765:LCD458804 LLZ458765:LLZ458804 LVV458765:LVV458804 MFR458765:MFR458804 MPN458765:MPN458804 MZJ458765:MZJ458804 NJF458765:NJF458804 NTB458765:NTB458804 OCX458765:OCX458804 OMT458765:OMT458804 OWP458765:OWP458804 PGL458765:PGL458804 PQH458765:PQH458804 QAD458765:QAD458804 QJZ458765:QJZ458804 QTV458765:QTV458804 RDR458765:RDR458804 RNN458765:RNN458804 RXJ458765:RXJ458804 SHF458765:SHF458804 SRB458765:SRB458804 TAX458765:TAX458804 TKT458765:TKT458804 TUP458765:TUP458804 UEL458765:UEL458804 UOH458765:UOH458804 UYD458765:UYD458804 VHZ458765:VHZ458804 VRV458765:VRV458804 WBR458765:WBR458804 WLN458765:WLN458804 WVJ458765:WVJ458804 B524301:B524340 IX524301:IX524340 ST524301:ST524340 ACP524301:ACP524340 AML524301:AML524340 AWH524301:AWH524340 BGD524301:BGD524340 BPZ524301:BPZ524340 BZV524301:BZV524340 CJR524301:CJR524340 CTN524301:CTN524340 DDJ524301:DDJ524340 DNF524301:DNF524340 DXB524301:DXB524340 EGX524301:EGX524340 EQT524301:EQT524340 FAP524301:FAP524340 FKL524301:FKL524340 FUH524301:FUH524340 GED524301:GED524340 GNZ524301:GNZ524340 GXV524301:GXV524340 HHR524301:HHR524340 HRN524301:HRN524340 IBJ524301:IBJ524340 ILF524301:ILF524340 IVB524301:IVB524340 JEX524301:JEX524340 JOT524301:JOT524340 JYP524301:JYP524340 KIL524301:KIL524340 KSH524301:KSH524340 LCD524301:LCD524340 LLZ524301:LLZ524340 LVV524301:LVV524340 MFR524301:MFR524340 MPN524301:MPN524340 MZJ524301:MZJ524340 NJF524301:NJF524340 NTB524301:NTB524340 OCX524301:OCX524340 OMT524301:OMT524340 OWP524301:OWP524340 PGL524301:PGL524340 PQH524301:PQH524340 QAD524301:QAD524340 QJZ524301:QJZ524340 QTV524301:QTV524340 RDR524301:RDR524340 RNN524301:RNN524340 RXJ524301:RXJ524340 SHF524301:SHF524340 SRB524301:SRB524340 TAX524301:TAX524340 TKT524301:TKT524340 TUP524301:TUP524340 UEL524301:UEL524340 UOH524301:UOH524340 UYD524301:UYD524340 VHZ524301:VHZ524340 VRV524301:VRV524340 WBR524301:WBR524340 WLN524301:WLN524340 WVJ524301:WVJ524340 B589837:B589876 IX589837:IX589876 ST589837:ST589876 ACP589837:ACP589876 AML589837:AML589876 AWH589837:AWH589876 BGD589837:BGD589876 BPZ589837:BPZ589876 BZV589837:BZV589876 CJR589837:CJR589876 CTN589837:CTN589876 DDJ589837:DDJ589876 DNF589837:DNF589876 DXB589837:DXB589876 EGX589837:EGX589876 EQT589837:EQT589876 FAP589837:FAP589876 FKL589837:FKL589876 FUH589837:FUH589876 GED589837:GED589876 GNZ589837:GNZ589876 GXV589837:GXV589876 HHR589837:HHR589876 HRN589837:HRN589876 IBJ589837:IBJ589876 ILF589837:ILF589876 IVB589837:IVB589876 JEX589837:JEX589876 JOT589837:JOT589876 JYP589837:JYP589876 KIL589837:KIL589876 KSH589837:KSH589876 LCD589837:LCD589876 LLZ589837:LLZ589876 LVV589837:LVV589876 MFR589837:MFR589876 MPN589837:MPN589876 MZJ589837:MZJ589876 NJF589837:NJF589876 NTB589837:NTB589876 OCX589837:OCX589876 OMT589837:OMT589876 OWP589837:OWP589876 PGL589837:PGL589876 PQH589837:PQH589876 QAD589837:QAD589876 QJZ589837:QJZ589876 QTV589837:QTV589876 RDR589837:RDR589876 RNN589837:RNN589876 RXJ589837:RXJ589876 SHF589837:SHF589876 SRB589837:SRB589876 TAX589837:TAX589876 TKT589837:TKT589876 TUP589837:TUP589876 UEL589837:UEL589876 UOH589837:UOH589876 UYD589837:UYD589876 VHZ589837:VHZ589876 VRV589837:VRV589876 WBR589837:WBR589876 WLN589837:WLN589876 WVJ589837:WVJ589876 B655373:B655412 IX655373:IX655412 ST655373:ST655412 ACP655373:ACP655412 AML655373:AML655412 AWH655373:AWH655412 BGD655373:BGD655412 BPZ655373:BPZ655412 BZV655373:BZV655412 CJR655373:CJR655412 CTN655373:CTN655412 DDJ655373:DDJ655412 DNF655373:DNF655412 DXB655373:DXB655412 EGX655373:EGX655412 EQT655373:EQT655412 FAP655373:FAP655412 FKL655373:FKL655412 FUH655373:FUH655412 GED655373:GED655412 GNZ655373:GNZ655412 GXV655373:GXV655412 HHR655373:HHR655412 HRN655373:HRN655412 IBJ655373:IBJ655412 ILF655373:ILF655412 IVB655373:IVB655412 JEX655373:JEX655412 JOT655373:JOT655412 JYP655373:JYP655412 KIL655373:KIL655412 KSH655373:KSH655412 LCD655373:LCD655412 LLZ655373:LLZ655412 LVV655373:LVV655412 MFR655373:MFR655412 MPN655373:MPN655412 MZJ655373:MZJ655412 NJF655373:NJF655412 NTB655373:NTB655412 OCX655373:OCX655412 OMT655373:OMT655412 OWP655373:OWP655412 PGL655373:PGL655412 PQH655373:PQH655412 QAD655373:QAD655412 QJZ655373:QJZ655412 QTV655373:QTV655412 RDR655373:RDR655412 RNN655373:RNN655412 RXJ655373:RXJ655412 SHF655373:SHF655412 SRB655373:SRB655412 TAX655373:TAX655412 TKT655373:TKT655412 TUP655373:TUP655412 UEL655373:UEL655412 UOH655373:UOH655412 UYD655373:UYD655412 VHZ655373:VHZ655412 VRV655373:VRV655412 WBR655373:WBR655412 WLN655373:WLN655412 WVJ655373:WVJ655412 B720909:B720948 IX720909:IX720948 ST720909:ST720948 ACP720909:ACP720948 AML720909:AML720948 AWH720909:AWH720948 BGD720909:BGD720948 BPZ720909:BPZ720948 BZV720909:BZV720948 CJR720909:CJR720948 CTN720909:CTN720948 DDJ720909:DDJ720948 DNF720909:DNF720948 DXB720909:DXB720948 EGX720909:EGX720948 EQT720909:EQT720948 FAP720909:FAP720948 FKL720909:FKL720948 FUH720909:FUH720948 GED720909:GED720948 GNZ720909:GNZ720948 GXV720909:GXV720948 HHR720909:HHR720948 HRN720909:HRN720948 IBJ720909:IBJ720948 ILF720909:ILF720948 IVB720909:IVB720948 JEX720909:JEX720948 JOT720909:JOT720948 JYP720909:JYP720948 KIL720909:KIL720948 KSH720909:KSH720948 LCD720909:LCD720948 LLZ720909:LLZ720948 LVV720909:LVV720948 MFR720909:MFR720948 MPN720909:MPN720948 MZJ720909:MZJ720948 NJF720909:NJF720948 NTB720909:NTB720948 OCX720909:OCX720948 OMT720909:OMT720948 OWP720909:OWP720948 PGL720909:PGL720948 PQH720909:PQH720948 QAD720909:QAD720948 QJZ720909:QJZ720948 QTV720909:QTV720948 RDR720909:RDR720948 RNN720909:RNN720948 RXJ720909:RXJ720948 SHF720909:SHF720948 SRB720909:SRB720948 TAX720909:TAX720948 TKT720909:TKT720948 TUP720909:TUP720948 UEL720909:UEL720948 UOH720909:UOH720948 UYD720909:UYD720948 VHZ720909:VHZ720948 VRV720909:VRV720948 WBR720909:WBR720948 WLN720909:WLN720948 WVJ720909:WVJ720948 B786445:B786484 IX786445:IX786484 ST786445:ST786484 ACP786445:ACP786484 AML786445:AML786484 AWH786445:AWH786484 BGD786445:BGD786484 BPZ786445:BPZ786484 BZV786445:BZV786484 CJR786445:CJR786484 CTN786445:CTN786484 DDJ786445:DDJ786484 DNF786445:DNF786484 DXB786445:DXB786484 EGX786445:EGX786484 EQT786445:EQT786484 FAP786445:FAP786484 FKL786445:FKL786484 FUH786445:FUH786484 GED786445:GED786484 GNZ786445:GNZ786484 GXV786445:GXV786484 HHR786445:HHR786484 HRN786445:HRN786484 IBJ786445:IBJ786484 ILF786445:ILF786484 IVB786445:IVB786484 JEX786445:JEX786484 JOT786445:JOT786484 JYP786445:JYP786484 KIL786445:KIL786484 KSH786445:KSH786484 LCD786445:LCD786484 LLZ786445:LLZ786484 LVV786445:LVV786484 MFR786445:MFR786484 MPN786445:MPN786484 MZJ786445:MZJ786484 NJF786445:NJF786484 NTB786445:NTB786484 OCX786445:OCX786484 OMT786445:OMT786484 OWP786445:OWP786484 PGL786445:PGL786484 PQH786445:PQH786484 QAD786445:QAD786484 QJZ786445:QJZ786484 QTV786445:QTV786484 RDR786445:RDR786484 RNN786445:RNN786484 RXJ786445:RXJ786484 SHF786445:SHF786484 SRB786445:SRB786484 TAX786445:TAX786484 TKT786445:TKT786484 TUP786445:TUP786484 UEL786445:UEL786484 UOH786445:UOH786484 UYD786445:UYD786484 VHZ786445:VHZ786484 VRV786445:VRV786484 WBR786445:WBR786484 WLN786445:WLN786484 WVJ786445:WVJ786484 B851981:B852020 IX851981:IX852020 ST851981:ST852020 ACP851981:ACP852020 AML851981:AML852020 AWH851981:AWH852020 BGD851981:BGD852020 BPZ851981:BPZ852020 BZV851981:BZV852020 CJR851981:CJR852020 CTN851981:CTN852020 DDJ851981:DDJ852020 DNF851981:DNF852020 DXB851981:DXB852020 EGX851981:EGX852020 EQT851981:EQT852020 FAP851981:FAP852020 FKL851981:FKL852020 FUH851981:FUH852020 GED851981:GED852020 GNZ851981:GNZ852020 GXV851981:GXV852020 HHR851981:HHR852020 HRN851981:HRN852020 IBJ851981:IBJ852020 ILF851981:ILF852020 IVB851981:IVB852020 JEX851981:JEX852020 JOT851981:JOT852020 JYP851981:JYP852020 KIL851981:KIL852020 KSH851981:KSH852020 LCD851981:LCD852020 LLZ851981:LLZ852020 LVV851981:LVV852020 MFR851981:MFR852020 MPN851981:MPN852020 MZJ851981:MZJ852020 NJF851981:NJF852020 NTB851981:NTB852020 OCX851981:OCX852020 OMT851981:OMT852020 OWP851981:OWP852020 PGL851981:PGL852020 PQH851981:PQH852020 QAD851981:QAD852020 QJZ851981:QJZ852020 QTV851981:QTV852020 RDR851981:RDR852020 RNN851981:RNN852020 RXJ851981:RXJ852020 SHF851981:SHF852020 SRB851981:SRB852020 TAX851981:TAX852020 TKT851981:TKT852020 TUP851981:TUP852020 UEL851981:UEL852020 UOH851981:UOH852020 UYD851981:UYD852020 VHZ851981:VHZ852020 VRV851981:VRV852020 WBR851981:WBR852020 WLN851981:WLN852020 WVJ851981:WVJ852020 B917517:B917556 IX917517:IX917556 ST917517:ST917556 ACP917517:ACP917556 AML917517:AML917556 AWH917517:AWH917556 BGD917517:BGD917556 BPZ917517:BPZ917556 BZV917517:BZV917556 CJR917517:CJR917556 CTN917517:CTN917556 DDJ917517:DDJ917556 DNF917517:DNF917556 DXB917517:DXB917556 EGX917517:EGX917556 EQT917517:EQT917556 FAP917517:FAP917556 FKL917517:FKL917556 FUH917517:FUH917556 GED917517:GED917556 GNZ917517:GNZ917556 GXV917517:GXV917556 HHR917517:HHR917556 HRN917517:HRN917556 IBJ917517:IBJ917556 ILF917517:ILF917556 IVB917517:IVB917556 JEX917517:JEX917556 JOT917517:JOT917556 JYP917517:JYP917556 KIL917517:KIL917556 KSH917517:KSH917556 LCD917517:LCD917556 LLZ917517:LLZ917556 LVV917517:LVV917556 MFR917517:MFR917556 MPN917517:MPN917556 MZJ917517:MZJ917556 NJF917517:NJF917556 NTB917517:NTB917556 OCX917517:OCX917556 OMT917517:OMT917556 OWP917517:OWP917556 PGL917517:PGL917556 PQH917517:PQH917556 QAD917517:QAD917556 QJZ917517:QJZ917556 QTV917517:QTV917556 RDR917517:RDR917556 RNN917517:RNN917556 RXJ917517:RXJ917556 SHF917517:SHF917556 SRB917517:SRB917556 TAX917517:TAX917556 TKT917517:TKT917556 TUP917517:TUP917556 UEL917517:UEL917556 UOH917517:UOH917556 UYD917517:UYD917556 VHZ917517:VHZ917556 VRV917517:VRV917556 WBR917517:WBR917556 WLN917517:WLN917556 WVJ917517:WVJ917556 B983053:B983092 IX983053:IX983092 ST983053:ST983092 ACP983053:ACP983092 AML983053:AML983092 AWH983053:AWH983092 BGD983053:BGD983092 BPZ983053:BPZ983092 BZV983053:BZV983092 CJR983053:CJR983092 CTN983053:CTN983092 DDJ983053:DDJ983092 DNF983053:DNF983092 DXB983053:DXB983092 EGX983053:EGX983092 EQT983053:EQT983092 FAP983053:FAP983092 FKL983053:FKL983092 FUH983053:FUH983092 GED983053:GED983092 GNZ983053:GNZ983092 GXV983053:GXV983092 HHR983053:HHR983092 HRN983053:HRN983092 IBJ983053:IBJ983092 ILF983053:ILF983092 IVB983053:IVB983092 JEX983053:JEX983092 JOT983053:JOT983092 JYP983053:JYP983092 KIL983053:KIL983092 KSH983053:KSH983092 LCD983053:LCD983092 LLZ983053:LLZ983092 LVV983053:LVV983092 MFR983053:MFR983092 MPN983053:MPN983092 MZJ983053:MZJ983092 NJF983053:NJF983092 NTB983053:NTB983092 OCX983053:OCX983092 OMT983053:OMT983092 OWP983053:OWP983092 PGL983053:PGL983092 PQH983053:PQH983092 QAD983053:QAD983092 QJZ983053:QJZ983092 QTV983053:QTV983092 RDR983053:RDR983092 RNN983053:RNN983092 RXJ983053:RXJ983092 SHF983053:SHF983092 SRB983053:SRB983092 TAX983053:TAX983092 TKT983053:TKT983092 TUP983053:TUP983092 UEL983053:UEL983092 UOH983053:UOH983092 UYD983053:UYD983092 VHZ983053:VHZ983092 VRV983053:VRV983092 WBR983053:WBR983092 WLN983053:WLN983092 WVJ983053:WVJ983092 G13:I52 JC13:JE52 SY13:TA52 ACU13:ACW52 AMQ13:AMS52 AWM13:AWO52 BGI13:BGK52 BQE13:BQG52 CAA13:CAC52 CJW13:CJY52 CTS13:CTU52 DDO13:DDQ52 DNK13:DNM52 DXG13:DXI52 EHC13:EHE52 EQY13:ERA52 FAU13:FAW52 FKQ13:FKS52 FUM13:FUO52 GEI13:GEK52 GOE13:GOG52 GYA13:GYC52 HHW13:HHY52 HRS13:HRU52 IBO13:IBQ52 ILK13:ILM52 IVG13:IVI52 JFC13:JFE52 JOY13:JPA52 JYU13:JYW52 KIQ13:KIS52 KSM13:KSO52 LCI13:LCK52 LME13:LMG52 LWA13:LWC52 MFW13:MFY52 MPS13:MPU52 MZO13:MZQ52 NJK13:NJM52 NTG13:NTI52 ODC13:ODE52 OMY13:ONA52 OWU13:OWW52 PGQ13:PGS52 PQM13:PQO52 QAI13:QAK52 QKE13:QKG52 QUA13:QUC52 RDW13:RDY52 RNS13:RNU52 RXO13:RXQ52 SHK13:SHM52 SRG13:SRI52 TBC13:TBE52 TKY13:TLA52 TUU13:TUW52 UEQ13:UES52 UOM13:UOO52 UYI13:UYK52 VIE13:VIG52 VSA13:VSC52 WBW13:WBY52 WLS13:WLU52 WVO13:WVQ52 G65549:I65588 JC65549:JE65588 SY65549:TA65588 ACU65549:ACW65588 AMQ65549:AMS65588 AWM65549:AWO65588 BGI65549:BGK65588 BQE65549:BQG65588 CAA65549:CAC65588 CJW65549:CJY65588 CTS65549:CTU65588 DDO65549:DDQ65588 DNK65549:DNM65588 DXG65549:DXI65588 EHC65549:EHE65588 EQY65549:ERA65588 FAU65549:FAW65588 FKQ65549:FKS65588 FUM65549:FUO65588 GEI65549:GEK65588 GOE65549:GOG65588 GYA65549:GYC65588 HHW65549:HHY65588 HRS65549:HRU65588 IBO65549:IBQ65588 ILK65549:ILM65588 IVG65549:IVI65588 JFC65549:JFE65588 JOY65549:JPA65588 JYU65549:JYW65588 KIQ65549:KIS65588 KSM65549:KSO65588 LCI65549:LCK65588 LME65549:LMG65588 LWA65549:LWC65588 MFW65549:MFY65588 MPS65549:MPU65588 MZO65549:MZQ65588 NJK65549:NJM65588 NTG65549:NTI65588 ODC65549:ODE65588 OMY65549:ONA65588 OWU65549:OWW65588 PGQ65549:PGS65588 PQM65549:PQO65588 QAI65549:QAK65588 QKE65549:QKG65588 QUA65549:QUC65588 RDW65549:RDY65588 RNS65549:RNU65588 RXO65549:RXQ65588 SHK65549:SHM65588 SRG65549:SRI65588 TBC65549:TBE65588 TKY65549:TLA65588 TUU65549:TUW65588 UEQ65549:UES65588 UOM65549:UOO65588 UYI65549:UYK65588 VIE65549:VIG65588 VSA65549:VSC65588 WBW65549:WBY65588 WLS65549:WLU65588 WVO65549:WVQ65588 G131085:I131124 JC131085:JE131124 SY131085:TA131124 ACU131085:ACW131124 AMQ131085:AMS131124 AWM131085:AWO131124 BGI131085:BGK131124 BQE131085:BQG131124 CAA131085:CAC131124 CJW131085:CJY131124 CTS131085:CTU131124 DDO131085:DDQ131124 DNK131085:DNM131124 DXG131085:DXI131124 EHC131085:EHE131124 EQY131085:ERA131124 FAU131085:FAW131124 FKQ131085:FKS131124 FUM131085:FUO131124 GEI131085:GEK131124 GOE131085:GOG131124 GYA131085:GYC131124 HHW131085:HHY131124 HRS131085:HRU131124 IBO131085:IBQ131124 ILK131085:ILM131124 IVG131085:IVI131124 JFC131085:JFE131124 JOY131085:JPA131124 JYU131085:JYW131124 KIQ131085:KIS131124 KSM131085:KSO131124 LCI131085:LCK131124 LME131085:LMG131124 LWA131085:LWC131124 MFW131085:MFY131124 MPS131085:MPU131124 MZO131085:MZQ131124 NJK131085:NJM131124 NTG131085:NTI131124 ODC131085:ODE131124 OMY131085:ONA131124 OWU131085:OWW131124 PGQ131085:PGS131124 PQM131085:PQO131124 QAI131085:QAK131124 QKE131085:QKG131124 QUA131085:QUC131124 RDW131085:RDY131124 RNS131085:RNU131124 RXO131085:RXQ131124 SHK131085:SHM131124 SRG131085:SRI131124 TBC131085:TBE131124 TKY131085:TLA131124 TUU131085:TUW131124 UEQ131085:UES131124 UOM131085:UOO131124 UYI131085:UYK131124 VIE131085:VIG131124 VSA131085:VSC131124 WBW131085:WBY131124 WLS131085:WLU131124 WVO131085:WVQ131124 G196621:I196660 JC196621:JE196660 SY196621:TA196660 ACU196621:ACW196660 AMQ196621:AMS196660 AWM196621:AWO196660 BGI196621:BGK196660 BQE196621:BQG196660 CAA196621:CAC196660 CJW196621:CJY196660 CTS196621:CTU196660 DDO196621:DDQ196660 DNK196621:DNM196660 DXG196621:DXI196660 EHC196621:EHE196660 EQY196621:ERA196660 FAU196621:FAW196660 FKQ196621:FKS196660 FUM196621:FUO196660 GEI196621:GEK196660 GOE196621:GOG196660 GYA196621:GYC196660 HHW196621:HHY196660 HRS196621:HRU196660 IBO196621:IBQ196660 ILK196621:ILM196660 IVG196621:IVI196660 JFC196621:JFE196660 JOY196621:JPA196660 JYU196621:JYW196660 KIQ196621:KIS196660 KSM196621:KSO196660 LCI196621:LCK196660 LME196621:LMG196660 LWA196621:LWC196660 MFW196621:MFY196660 MPS196621:MPU196660 MZO196621:MZQ196660 NJK196621:NJM196660 NTG196621:NTI196660 ODC196621:ODE196660 OMY196621:ONA196660 OWU196621:OWW196660 PGQ196621:PGS196660 PQM196621:PQO196660 QAI196621:QAK196660 QKE196621:QKG196660 QUA196621:QUC196660 RDW196621:RDY196660 RNS196621:RNU196660 RXO196621:RXQ196660 SHK196621:SHM196660 SRG196621:SRI196660 TBC196621:TBE196660 TKY196621:TLA196660 TUU196621:TUW196660 UEQ196621:UES196660 UOM196621:UOO196660 UYI196621:UYK196660 VIE196621:VIG196660 VSA196621:VSC196660 WBW196621:WBY196660 WLS196621:WLU196660 WVO196621:WVQ196660 G262157:I262196 JC262157:JE262196 SY262157:TA262196 ACU262157:ACW262196 AMQ262157:AMS262196 AWM262157:AWO262196 BGI262157:BGK262196 BQE262157:BQG262196 CAA262157:CAC262196 CJW262157:CJY262196 CTS262157:CTU262196 DDO262157:DDQ262196 DNK262157:DNM262196 DXG262157:DXI262196 EHC262157:EHE262196 EQY262157:ERA262196 FAU262157:FAW262196 FKQ262157:FKS262196 FUM262157:FUO262196 GEI262157:GEK262196 GOE262157:GOG262196 GYA262157:GYC262196 HHW262157:HHY262196 HRS262157:HRU262196 IBO262157:IBQ262196 ILK262157:ILM262196 IVG262157:IVI262196 JFC262157:JFE262196 JOY262157:JPA262196 JYU262157:JYW262196 KIQ262157:KIS262196 KSM262157:KSO262196 LCI262157:LCK262196 LME262157:LMG262196 LWA262157:LWC262196 MFW262157:MFY262196 MPS262157:MPU262196 MZO262157:MZQ262196 NJK262157:NJM262196 NTG262157:NTI262196 ODC262157:ODE262196 OMY262157:ONA262196 OWU262157:OWW262196 PGQ262157:PGS262196 PQM262157:PQO262196 QAI262157:QAK262196 QKE262157:QKG262196 QUA262157:QUC262196 RDW262157:RDY262196 RNS262157:RNU262196 RXO262157:RXQ262196 SHK262157:SHM262196 SRG262157:SRI262196 TBC262157:TBE262196 TKY262157:TLA262196 TUU262157:TUW262196 UEQ262157:UES262196 UOM262157:UOO262196 UYI262157:UYK262196 VIE262157:VIG262196 VSA262157:VSC262196 WBW262157:WBY262196 WLS262157:WLU262196 WVO262157:WVQ262196 G327693:I327732 JC327693:JE327732 SY327693:TA327732 ACU327693:ACW327732 AMQ327693:AMS327732 AWM327693:AWO327732 BGI327693:BGK327732 BQE327693:BQG327732 CAA327693:CAC327732 CJW327693:CJY327732 CTS327693:CTU327732 DDO327693:DDQ327732 DNK327693:DNM327732 DXG327693:DXI327732 EHC327693:EHE327732 EQY327693:ERA327732 FAU327693:FAW327732 FKQ327693:FKS327732 FUM327693:FUO327732 GEI327693:GEK327732 GOE327693:GOG327732 GYA327693:GYC327732 HHW327693:HHY327732 HRS327693:HRU327732 IBO327693:IBQ327732 ILK327693:ILM327732 IVG327693:IVI327732 JFC327693:JFE327732 JOY327693:JPA327732 JYU327693:JYW327732 KIQ327693:KIS327732 KSM327693:KSO327732 LCI327693:LCK327732 LME327693:LMG327732 LWA327693:LWC327732 MFW327693:MFY327732 MPS327693:MPU327732 MZO327693:MZQ327732 NJK327693:NJM327732 NTG327693:NTI327732 ODC327693:ODE327732 OMY327693:ONA327732 OWU327693:OWW327732 PGQ327693:PGS327732 PQM327693:PQO327732 QAI327693:QAK327732 QKE327693:QKG327732 QUA327693:QUC327732 RDW327693:RDY327732 RNS327693:RNU327732 RXO327693:RXQ327732 SHK327693:SHM327732 SRG327693:SRI327732 TBC327693:TBE327732 TKY327693:TLA327732 TUU327693:TUW327732 UEQ327693:UES327732 UOM327693:UOO327732 UYI327693:UYK327732 VIE327693:VIG327732 VSA327693:VSC327732 WBW327693:WBY327732 WLS327693:WLU327732 WVO327693:WVQ327732 G393229:I393268 JC393229:JE393268 SY393229:TA393268 ACU393229:ACW393268 AMQ393229:AMS393268 AWM393229:AWO393268 BGI393229:BGK393268 BQE393229:BQG393268 CAA393229:CAC393268 CJW393229:CJY393268 CTS393229:CTU393268 DDO393229:DDQ393268 DNK393229:DNM393268 DXG393229:DXI393268 EHC393229:EHE393268 EQY393229:ERA393268 FAU393229:FAW393268 FKQ393229:FKS393268 FUM393229:FUO393268 GEI393229:GEK393268 GOE393229:GOG393268 GYA393229:GYC393268 HHW393229:HHY393268 HRS393229:HRU393268 IBO393229:IBQ393268 ILK393229:ILM393268 IVG393229:IVI393268 JFC393229:JFE393268 JOY393229:JPA393268 JYU393229:JYW393268 KIQ393229:KIS393268 KSM393229:KSO393268 LCI393229:LCK393268 LME393229:LMG393268 LWA393229:LWC393268 MFW393229:MFY393268 MPS393229:MPU393268 MZO393229:MZQ393268 NJK393229:NJM393268 NTG393229:NTI393268 ODC393229:ODE393268 OMY393229:ONA393268 OWU393229:OWW393268 PGQ393229:PGS393268 PQM393229:PQO393268 QAI393229:QAK393268 QKE393229:QKG393268 QUA393229:QUC393268 RDW393229:RDY393268 RNS393229:RNU393268 RXO393229:RXQ393268 SHK393229:SHM393268 SRG393229:SRI393268 TBC393229:TBE393268 TKY393229:TLA393268 TUU393229:TUW393268 UEQ393229:UES393268 UOM393229:UOO393268 UYI393229:UYK393268 VIE393229:VIG393268 VSA393229:VSC393268 WBW393229:WBY393268 WLS393229:WLU393268 WVO393229:WVQ393268 G458765:I458804 JC458765:JE458804 SY458765:TA458804 ACU458765:ACW458804 AMQ458765:AMS458804 AWM458765:AWO458804 BGI458765:BGK458804 BQE458765:BQG458804 CAA458765:CAC458804 CJW458765:CJY458804 CTS458765:CTU458804 DDO458765:DDQ458804 DNK458765:DNM458804 DXG458765:DXI458804 EHC458765:EHE458804 EQY458765:ERA458804 FAU458765:FAW458804 FKQ458765:FKS458804 FUM458765:FUO458804 GEI458765:GEK458804 GOE458765:GOG458804 GYA458765:GYC458804 HHW458765:HHY458804 HRS458765:HRU458804 IBO458765:IBQ458804 ILK458765:ILM458804 IVG458765:IVI458804 JFC458765:JFE458804 JOY458765:JPA458804 JYU458765:JYW458804 KIQ458765:KIS458804 KSM458765:KSO458804 LCI458765:LCK458804 LME458765:LMG458804 LWA458765:LWC458804 MFW458765:MFY458804 MPS458765:MPU458804 MZO458765:MZQ458804 NJK458765:NJM458804 NTG458765:NTI458804 ODC458765:ODE458804 OMY458765:ONA458804 OWU458765:OWW458804 PGQ458765:PGS458804 PQM458765:PQO458804 QAI458765:QAK458804 QKE458765:QKG458804 QUA458765:QUC458804 RDW458765:RDY458804 RNS458765:RNU458804 RXO458765:RXQ458804 SHK458765:SHM458804 SRG458765:SRI458804 TBC458765:TBE458804 TKY458765:TLA458804 TUU458765:TUW458804 UEQ458765:UES458804 UOM458765:UOO458804 UYI458765:UYK458804 VIE458765:VIG458804 VSA458765:VSC458804 WBW458765:WBY458804 WLS458765:WLU458804 WVO458765:WVQ458804 G524301:I524340 JC524301:JE524340 SY524301:TA524340 ACU524301:ACW524340 AMQ524301:AMS524340 AWM524301:AWO524340 BGI524301:BGK524340 BQE524301:BQG524340 CAA524301:CAC524340 CJW524301:CJY524340 CTS524301:CTU524340 DDO524301:DDQ524340 DNK524301:DNM524340 DXG524301:DXI524340 EHC524301:EHE524340 EQY524301:ERA524340 FAU524301:FAW524340 FKQ524301:FKS524340 FUM524301:FUO524340 GEI524301:GEK524340 GOE524301:GOG524340 GYA524301:GYC524340 HHW524301:HHY524340 HRS524301:HRU524340 IBO524301:IBQ524340 ILK524301:ILM524340 IVG524301:IVI524340 JFC524301:JFE524340 JOY524301:JPA524340 JYU524301:JYW524340 KIQ524301:KIS524340 KSM524301:KSO524340 LCI524301:LCK524340 LME524301:LMG524340 LWA524301:LWC524340 MFW524301:MFY524340 MPS524301:MPU524340 MZO524301:MZQ524340 NJK524301:NJM524340 NTG524301:NTI524340 ODC524301:ODE524340 OMY524301:ONA524340 OWU524301:OWW524340 PGQ524301:PGS524340 PQM524301:PQO524340 QAI524301:QAK524340 QKE524301:QKG524340 QUA524301:QUC524340 RDW524301:RDY524340 RNS524301:RNU524340 RXO524301:RXQ524340 SHK524301:SHM524340 SRG524301:SRI524340 TBC524301:TBE524340 TKY524301:TLA524340 TUU524301:TUW524340 UEQ524301:UES524340 UOM524301:UOO524340 UYI524301:UYK524340 VIE524301:VIG524340 VSA524301:VSC524340 WBW524301:WBY524340 WLS524301:WLU524340 WVO524301:WVQ524340 G589837:I589876 JC589837:JE589876 SY589837:TA589876 ACU589837:ACW589876 AMQ589837:AMS589876 AWM589837:AWO589876 BGI589837:BGK589876 BQE589837:BQG589876 CAA589837:CAC589876 CJW589837:CJY589876 CTS589837:CTU589876 DDO589837:DDQ589876 DNK589837:DNM589876 DXG589837:DXI589876 EHC589837:EHE589876 EQY589837:ERA589876 FAU589837:FAW589876 FKQ589837:FKS589876 FUM589837:FUO589876 GEI589837:GEK589876 GOE589837:GOG589876 GYA589837:GYC589876 HHW589837:HHY589876 HRS589837:HRU589876 IBO589837:IBQ589876 ILK589837:ILM589876 IVG589837:IVI589876 JFC589837:JFE589876 JOY589837:JPA589876 JYU589837:JYW589876 KIQ589837:KIS589876 KSM589837:KSO589876 LCI589837:LCK589876 LME589837:LMG589876 LWA589837:LWC589876 MFW589837:MFY589876 MPS589837:MPU589876 MZO589837:MZQ589876 NJK589837:NJM589876 NTG589837:NTI589876 ODC589837:ODE589876 OMY589837:ONA589876 OWU589837:OWW589876 PGQ589837:PGS589876 PQM589837:PQO589876 QAI589837:QAK589876 QKE589837:QKG589876 QUA589837:QUC589876 RDW589837:RDY589876 RNS589837:RNU589876 RXO589837:RXQ589876 SHK589837:SHM589876 SRG589837:SRI589876 TBC589837:TBE589876 TKY589837:TLA589876 TUU589837:TUW589876 UEQ589837:UES589876 UOM589837:UOO589876 UYI589837:UYK589876 VIE589837:VIG589876 VSA589837:VSC589876 WBW589837:WBY589876 WLS589837:WLU589876 WVO589837:WVQ589876 G655373:I655412 JC655373:JE655412 SY655373:TA655412 ACU655373:ACW655412 AMQ655373:AMS655412 AWM655373:AWO655412 BGI655373:BGK655412 BQE655373:BQG655412 CAA655373:CAC655412 CJW655373:CJY655412 CTS655373:CTU655412 DDO655373:DDQ655412 DNK655373:DNM655412 DXG655373:DXI655412 EHC655373:EHE655412 EQY655373:ERA655412 FAU655373:FAW655412 FKQ655373:FKS655412 FUM655373:FUO655412 GEI655373:GEK655412 GOE655373:GOG655412 GYA655373:GYC655412 HHW655373:HHY655412 HRS655373:HRU655412 IBO655373:IBQ655412 ILK655373:ILM655412 IVG655373:IVI655412 JFC655373:JFE655412 JOY655373:JPA655412 JYU655373:JYW655412 KIQ655373:KIS655412 KSM655373:KSO655412 LCI655373:LCK655412 LME655373:LMG655412 LWA655373:LWC655412 MFW655373:MFY655412 MPS655373:MPU655412 MZO655373:MZQ655412 NJK655373:NJM655412 NTG655373:NTI655412 ODC655373:ODE655412 OMY655373:ONA655412 OWU655373:OWW655412 PGQ655373:PGS655412 PQM655373:PQO655412 QAI655373:QAK655412 QKE655373:QKG655412 QUA655373:QUC655412 RDW655373:RDY655412 RNS655373:RNU655412 RXO655373:RXQ655412 SHK655373:SHM655412 SRG655373:SRI655412 TBC655373:TBE655412 TKY655373:TLA655412 TUU655373:TUW655412 UEQ655373:UES655412 UOM655373:UOO655412 UYI655373:UYK655412 VIE655373:VIG655412 VSA655373:VSC655412 WBW655373:WBY655412 WLS655373:WLU655412 WVO655373:WVQ655412 G720909:I720948 JC720909:JE720948 SY720909:TA720948 ACU720909:ACW720948 AMQ720909:AMS720948 AWM720909:AWO720948 BGI720909:BGK720948 BQE720909:BQG720948 CAA720909:CAC720948 CJW720909:CJY720948 CTS720909:CTU720948 DDO720909:DDQ720948 DNK720909:DNM720948 DXG720909:DXI720948 EHC720909:EHE720948 EQY720909:ERA720948 FAU720909:FAW720948 FKQ720909:FKS720948 FUM720909:FUO720948 GEI720909:GEK720948 GOE720909:GOG720948 GYA720909:GYC720948 HHW720909:HHY720948 HRS720909:HRU720948 IBO720909:IBQ720948 ILK720909:ILM720948 IVG720909:IVI720948 JFC720909:JFE720948 JOY720909:JPA720948 JYU720909:JYW720948 KIQ720909:KIS720948 KSM720909:KSO720948 LCI720909:LCK720948 LME720909:LMG720948 LWA720909:LWC720948 MFW720909:MFY720948 MPS720909:MPU720948 MZO720909:MZQ720948 NJK720909:NJM720948 NTG720909:NTI720948 ODC720909:ODE720948 OMY720909:ONA720948 OWU720909:OWW720948 PGQ720909:PGS720948 PQM720909:PQO720948 QAI720909:QAK720948 QKE720909:QKG720948 QUA720909:QUC720948 RDW720909:RDY720948 RNS720909:RNU720948 RXO720909:RXQ720948 SHK720909:SHM720948 SRG720909:SRI720948 TBC720909:TBE720948 TKY720909:TLA720948 TUU720909:TUW720948 UEQ720909:UES720948 UOM720909:UOO720948 UYI720909:UYK720948 VIE720909:VIG720948 VSA720909:VSC720948 WBW720909:WBY720948 WLS720909:WLU720948 WVO720909:WVQ720948 G786445:I786484 JC786445:JE786484 SY786445:TA786484 ACU786445:ACW786484 AMQ786445:AMS786484 AWM786445:AWO786484 BGI786445:BGK786484 BQE786445:BQG786484 CAA786445:CAC786484 CJW786445:CJY786484 CTS786445:CTU786484 DDO786445:DDQ786484 DNK786445:DNM786484 DXG786445:DXI786484 EHC786445:EHE786484 EQY786445:ERA786484 FAU786445:FAW786484 FKQ786445:FKS786484 FUM786445:FUO786484 GEI786445:GEK786484 GOE786445:GOG786484 GYA786445:GYC786484 HHW786445:HHY786484 HRS786445:HRU786484 IBO786445:IBQ786484 ILK786445:ILM786484 IVG786445:IVI786484 JFC786445:JFE786484 JOY786445:JPA786484 JYU786445:JYW786484 KIQ786445:KIS786484 KSM786445:KSO786484 LCI786445:LCK786484 LME786445:LMG786484 LWA786445:LWC786484 MFW786445:MFY786484 MPS786445:MPU786484 MZO786445:MZQ786484 NJK786445:NJM786484 NTG786445:NTI786484 ODC786445:ODE786484 OMY786445:ONA786484 OWU786445:OWW786484 PGQ786445:PGS786484 PQM786445:PQO786484 QAI786445:QAK786484 QKE786445:QKG786484 QUA786445:QUC786484 RDW786445:RDY786484 RNS786445:RNU786484 RXO786445:RXQ786484 SHK786445:SHM786484 SRG786445:SRI786484 TBC786445:TBE786484 TKY786445:TLA786484 TUU786445:TUW786484 UEQ786445:UES786484 UOM786445:UOO786484 UYI786445:UYK786484 VIE786445:VIG786484 VSA786445:VSC786484 WBW786445:WBY786484 WLS786445:WLU786484 WVO786445:WVQ786484 G851981:I852020 JC851981:JE852020 SY851981:TA852020 ACU851981:ACW852020 AMQ851981:AMS852020 AWM851981:AWO852020 BGI851981:BGK852020 BQE851981:BQG852020 CAA851981:CAC852020 CJW851981:CJY852020 CTS851981:CTU852020 DDO851981:DDQ852020 DNK851981:DNM852020 DXG851981:DXI852020 EHC851981:EHE852020 EQY851981:ERA852020 FAU851981:FAW852020 FKQ851981:FKS852020 FUM851981:FUO852020 GEI851981:GEK852020 GOE851981:GOG852020 GYA851981:GYC852020 HHW851981:HHY852020 HRS851981:HRU852020 IBO851981:IBQ852020 ILK851981:ILM852020 IVG851981:IVI852020 JFC851981:JFE852020 JOY851981:JPA852020 JYU851981:JYW852020 KIQ851981:KIS852020 KSM851981:KSO852020 LCI851981:LCK852020 LME851981:LMG852020 LWA851981:LWC852020 MFW851981:MFY852020 MPS851981:MPU852020 MZO851981:MZQ852020 NJK851981:NJM852020 NTG851981:NTI852020 ODC851981:ODE852020 OMY851981:ONA852020 OWU851981:OWW852020 PGQ851981:PGS852020 PQM851981:PQO852020 QAI851981:QAK852020 QKE851981:QKG852020 QUA851981:QUC852020 RDW851981:RDY852020 RNS851981:RNU852020 RXO851981:RXQ852020 SHK851981:SHM852020 SRG851981:SRI852020 TBC851981:TBE852020 TKY851981:TLA852020 TUU851981:TUW852020 UEQ851981:UES852020 UOM851981:UOO852020 UYI851981:UYK852020 VIE851981:VIG852020 VSA851981:VSC852020 WBW851981:WBY852020 WLS851981:WLU852020 WVO851981:WVQ852020 G917517:I917556 JC917517:JE917556 SY917517:TA917556 ACU917517:ACW917556 AMQ917517:AMS917556 AWM917517:AWO917556 BGI917517:BGK917556 BQE917517:BQG917556 CAA917517:CAC917556 CJW917517:CJY917556 CTS917517:CTU917556 DDO917517:DDQ917556 DNK917517:DNM917556 DXG917517:DXI917556 EHC917517:EHE917556 EQY917517:ERA917556 FAU917517:FAW917556 FKQ917517:FKS917556 FUM917517:FUO917556 GEI917517:GEK917556 GOE917517:GOG917556 GYA917517:GYC917556 HHW917517:HHY917556 HRS917517:HRU917556 IBO917517:IBQ917556 ILK917517:ILM917556 IVG917517:IVI917556 JFC917517:JFE917556 JOY917517:JPA917556 JYU917517:JYW917556 KIQ917517:KIS917556 KSM917517:KSO917556 LCI917517:LCK917556 LME917517:LMG917556 LWA917517:LWC917556 MFW917517:MFY917556 MPS917517:MPU917556 MZO917517:MZQ917556 NJK917517:NJM917556 NTG917517:NTI917556 ODC917517:ODE917556 OMY917517:ONA917556 OWU917517:OWW917556 PGQ917517:PGS917556 PQM917517:PQO917556 QAI917517:QAK917556 QKE917517:QKG917556 QUA917517:QUC917556 RDW917517:RDY917556 RNS917517:RNU917556 RXO917517:RXQ917556 SHK917517:SHM917556 SRG917517:SRI917556 TBC917517:TBE917556 TKY917517:TLA917556 TUU917517:TUW917556 UEQ917517:UES917556 UOM917517:UOO917556 UYI917517:UYK917556 VIE917517:VIG917556 VSA917517:VSC917556 WBW917517:WBY917556 WLS917517:WLU917556 WVO917517:WVQ917556 G983053:I983092 JC983053:JE983092 SY983053:TA983092 ACU983053:ACW983092 AMQ983053:AMS983092 AWM983053:AWO983092 BGI983053:BGK983092 BQE983053:BQG983092 CAA983053:CAC983092 CJW983053:CJY983092 CTS983053:CTU983092 DDO983053:DDQ983092 DNK983053:DNM983092 DXG983053:DXI983092 EHC983053:EHE983092 EQY983053:ERA983092 FAU983053:FAW983092 FKQ983053:FKS983092 FUM983053:FUO983092 GEI983053:GEK983092 GOE983053:GOG983092 GYA983053:GYC983092 HHW983053:HHY983092 HRS983053:HRU983092 IBO983053:IBQ983092 ILK983053:ILM983092 IVG983053:IVI983092 JFC983053:JFE983092 JOY983053:JPA983092 JYU983053:JYW983092 KIQ983053:KIS983092 KSM983053:KSO983092 LCI983053:LCK983092 LME983053:LMG983092 LWA983053:LWC983092 MFW983053:MFY983092 MPS983053:MPU983092 MZO983053:MZQ983092 NJK983053:NJM983092 NTG983053:NTI983092 ODC983053:ODE983092 OMY983053:ONA983092 OWU983053:OWW983092 PGQ983053:PGS983092 PQM983053:PQO983092 QAI983053:QAK983092 QKE983053:QKG983092 QUA983053:QUC983092 RDW983053:RDY983092 RNS983053:RNU983092 RXO983053:RXQ983092 SHK983053:SHM983092 SRG983053:SRI983092 TBC983053:TBE983092 TKY983053:TLA983092 TUU983053:TUW983092 UEQ983053:UES983092 UOM983053:UOO983092 UYI983053:UYK983092 VIE983053:VIG983092 VSA983053:VSC983092 WBW983053:WBY983092 WLS983053:WLU983092 WVO983053:WVQ983092 O13:P53 JK13:JL53 TG13:TH53 ADC13:ADD53 AMY13:AMZ53 AWU13:AWV53 BGQ13:BGR53 BQM13:BQN53 CAI13:CAJ53 CKE13:CKF53 CUA13:CUB53 DDW13:DDX53 DNS13:DNT53 DXO13:DXP53 EHK13:EHL53 ERG13:ERH53 FBC13:FBD53 FKY13:FKZ53 FUU13:FUV53 GEQ13:GER53 GOM13:GON53 GYI13:GYJ53 HIE13:HIF53 HSA13:HSB53 IBW13:IBX53 ILS13:ILT53 IVO13:IVP53 JFK13:JFL53 JPG13:JPH53 JZC13:JZD53 KIY13:KIZ53 KSU13:KSV53 LCQ13:LCR53 LMM13:LMN53 LWI13:LWJ53 MGE13:MGF53 MQA13:MQB53 MZW13:MZX53 NJS13:NJT53 NTO13:NTP53 ODK13:ODL53 ONG13:ONH53 OXC13:OXD53 PGY13:PGZ53 PQU13:PQV53 QAQ13:QAR53 QKM13:QKN53 QUI13:QUJ53 REE13:REF53 ROA13:ROB53 RXW13:RXX53 SHS13:SHT53 SRO13:SRP53 TBK13:TBL53 TLG13:TLH53 TVC13:TVD53 UEY13:UEZ53 UOU13:UOV53 UYQ13:UYR53 VIM13:VIN53 VSI13:VSJ53 WCE13:WCF53 WMA13:WMB53 WVW13:WVX53 O65549:P65589 JK65549:JL65589 TG65549:TH65589 ADC65549:ADD65589 AMY65549:AMZ65589 AWU65549:AWV65589 BGQ65549:BGR65589 BQM65549:BQN65589 CAI65549:CAJ65589 CKE65549:CKF65589 CUA65549:CUB65589 DDW65549:DDX65589 DNS65549:DNT65589 DXO65549:DXP65589 EHK65549:EHL65589 ERG65549:ERH65589 FBC65549:FBD65589 FKY65549:FKZ65589 FUU65549:FUV65589 GEQ65549:GER65589 GOM65549:GON65589 GYI65549:GYJ65589 HIE65549:HIF65589 HSA65549:HSB65589 IBW65549:IBX65589 ILS65549:ILT65589 IVO65549:IVP65589 JFK65549:JFL65589 JPG65549:JPH65589 JZC65549:JZD65589 KIY65549:KIZ65589 KSU65549:KSV65589 LCQ65549:LCR65589 LMM65549:LMN65589 LWI65549:LWJ65589 MGE65549:MGF65589 MQA65549:MQB65589 MZW65549:MZX65589 NJS65549:NJT65589 NTO65549:NTP65589 ODK65549:ODL65589 ONG65549:ONH65589 OXC65549:OXD65589 PGY65549:PGZ65589 PQU65549:PQV65589 QAQ65549:QAR65589 QKM65549:QKN65589 QUI65549:QUJ65589 REE65549:REF65589 ROA65549:ROB65589 RXW65549:RXX65589 SHS65549:SHT65589 SRO65549:SRP65589 TBK65549:TBL65589 TLG65549:TLH65589 TVC65549:TVD65589 UEY65549:UEZ65589 UOU65549:UOV65589 UYQ65549:UYR65589 VIM65549:VIN65589 VSI65549:VSJ65589 WCE65549:WCF65589 WMA65549:WMB65589 WVW65549:WVX65589 O131085:P131125 JK131085:JL131125 TG131085:TH131125 ADC131085:ADD131125 AMY131085:AMZ131125 AWU131085:AWV131125 BGQ131085:BGR131125 BQM131085:BQN131125 CAI131085:CAJ131125 CKE131085:CKF131125 CUA131085:CUB131125 DDW131085:DDX131125 DNS131085:DNT131125 DXO131085:DXP131125 EHK131085:EHL131125 ERG131085:ERH131125 FBC131085:FBD131125 FKY131085:FKZ131125 FUU131085:FUV131125 GEQ131085:GER131125 GOM131085:GON131125 GYI131085:GYJ131125 HIE131085:HIF131125 HSA131085:HSB131125 IBW131085:IBX131125 ILS131085:ILT131125 IVO131085:IVP131125 JFK131085:JFL131125 JPG131085:JPH131125 JZC131085:JZD131125 KIY131085:KIZ131125 KSU131085:KSV131125 LCQ131085:LCR131125 LMM131085:LMN131125 LWI131085:LWJ131125 MGE131085:MGF131125 MQA131085:MQB131125 MZW131085:MZX131125 NJS131085:NJT131125 NTO131085:NTP131125 ODK131085:ODL131125 ONG131085:ONH131125 OXC131085:OXD131125 PGY131085:PGZ131125 PQU131085:PQV131125 QAQ131085:QAR131125 QKM131085:QKN131125 QUI131085:QUJ131125 REE131085:REF131125 ROA131085:ROB131125 RXW131085:RXX131125 SHS131085:SHT131125 SRO131085:SRP131125 TBK131085:TBL131125 TLG131085:TLH131125 TVC131085:TVD131125 UEY131085:UEZ131125 UOU131085:UOV131125 UYQ131085:UYR131125 VIM131085:VIN131125 VSI131085:VSJ131125 WCE131085:WCF131125 WMA131085:WMB131125 WVW131085:WVX131125 O196621:P196661 JK196621:JL196661 TG196621:TH196661 ADC196621:ADD196661 AMY196621:AMZ196661 AWU196621:AWV196661 BGQ196621:BGR196661 BQM196621:BQN196661 CAI196621:CAJ196661 CKE196621:CKF196661 CUA196621:CUB196661 DDW196621:DDX196661 DNS196621:DNT196661 DXO196621:DXP196661 EHK196621:EHL196661 ERG196621:ERH196661 FBC196621:FBD196661 FKY196621:FKZ196661 FUU196621:FUV196661 GEQ196621:GER196661 GOM196621:GON196661 GYI196621:GYJ196661 HIE196621:HIF196661 HSA196621:HSB196661 IBW196621:IBX196661 ILS196621:ILT196661 IVO196621:IVP196661 JFK196621:JFL196661 JPG196621:JPH196661 JZC196621:JZD196661 KIY196621:KIZ196661 KSU196621:KSV196661 LCQ196621:LCR196661 LMM196621:LMN196661 LWI196621:LWJ196661 MGE196621:MGF196661 MQA196621:MQB196661 MZW196621:MZX196661 NJS196621:NJT196661 NTO196621:NTP196661 ODK196621:ODL196661 ONG196621:ONH196661 OXC196621:OXD196661 PGY196621:PGZ196661 PQU196621:PQV196661 QAQ196621:QAR196661 QKM196621:QKN196661 QUI196621:QUJ196661 REE196621:REF196661 ROA196621:ROB196661 RXW196621:RXX196661 SHS196621:SHT196661 SRO196621:SRP196661 TBK196621:TBL196661 TLG196621:TLH196661 TVC196621:TVD196661 UEY196621:UEZ196661 UOU196621:UOV196661 UYQ196621:UYR196661 VIM196621:VIN196661 VSI196621:VSJ196661 WCE196621:WCF196661 WMA196621:WMB196661 WVW196621:WVX196661 O262157:P262197 JK262157:JL262197 TG262157:TH262197 ADC262157:ADD262197 AMY262157:AMZ262197 AWU262157:AWV262197 BGQ262157:BGR262197 BQM262157:BQN262197 CAI262157:CAJ262197 CKE262157:CKF262197 CUA262157:CUB262197 DDW262157:DDX262197 DNS262157:DNT262197 DXO262157:DXP262197 EHK262157:EHL262197 ERG262157:ERH262197 FBC262157:FBD262197 FKY262157:FKZ262197 FUU262157:FUV262197 GEQ262157:GER262197 GOM262157:GON262197 GYI262157:GYJ262197 HIE262157:HIF262197 HSA262157:HSB262197 IBW262157:IBX262197 ILS262157:ILT262197 IVO262157:IVP262197 JFK262157:JFL262197 JPG262157:JPH262197 JZC262157:JZD262197 KIY262157:KIZ262197 KSU262157:KSV262197 LCQ262157:LCR262197 LMM262157:LMN262197 LWI262157:LWJ262197 MGE262157:MGF262197 MQA262157:MQB262197 MZW262157:MZX262197 NJS262157:NJT262197 NTO262157:NTP262197 ODK262157:ODL262197 ONG262157:ONH262197 OXC262157:OXD262197 PGY262157:PGZ262197 PQU262157:PQV262197 QAQ262157:QAR262197 QKM262157:QKN262197 QUI262157:QUJ262197 REE262157:REF262197 ROA262157:ROB262197 RXW262157:RXX262197 SHS262157:SHT262197 SRO262157:SRP262197 TBK262157:TBL262197 TLG262157:TLH262197 TVC262157:TVD262197 UEY262157:UEZ262197 UOU262157:UOV262197 UYQ262157:UYR262197 VIM262157:VIN262197 VSI262157:VSJ262197 WCE262157:WCF262197 WMA262157:WMB262197 WVW262157:WVX262197 O327693:P327733 JK327693:JL327733 TG327693:TH327733 ADC327693:ADD327733 AMY327693:AMZ327733 AWU327693:AWV327733 BGQ327693:BGR327733 BQM327693:BQN327733 CAI327693:CAJ327733 CKE327693:CKF327733 CUA327693:CUB327733 DDW327693:DDX327733 DNS327693:DNT327733 DXO327693:DXP327733 EHK327693:EHL327733 ERG327693:ERH327733 FBC327693:FBD327733 FKY327693:FKZ327733 FUU327693:FUV327733 GEQ327693:GER327733 GOM327693:GON327733 GYI327693:GYJ327733 HIE327693:HIF327733 HSA327693:HSB327733 IBW327693:IBX327733 ILS327693:ILT327733 IVO327693:IVP327733 JFK327693:JFL327733 JPG327693:JPH327733 JZC327693:JZD327733 KIY327693:KIZ327733 KSU327693:KSV327733 LCQ327693:LCR327733 LMM327693:LMN327733 LWI327693:LWJ327733 MGE327693:MGF327733 MQA327693:MQB327733 MZW327693:MZX327733 NJS327693:NJT327733 NTO327693:NTP327733 ODK327693:ODL327733 ONG327693:ONH327733 OXC327693:OXD327733 PGY327693:PGZ327733 PQU327693:PQV327733 QAQ327693:QAR327733 QKM327693:QKN327733 QUI327693:QUJ327733 REE327693:REF327733 ROA327693:ROB327733 RXW327693:RXX327733 SHS327693:SHT327733 SRO327693:SRP327733 TBK327693:TBL327733 TLG327693:TLH327733 TVC327693:TVD327733 UEY327693:UEZ327733 UOU327693:UOV327733 UYQ327693:UYR327733 VIM327693:VIN327733 VSI327693:VSJ327733 WCE327693:WCF327733 WMA327693:WMB327733 WVW327693:WVX327733 O393229:P393269 JK393229:JL393269 TG393229:TH393269 ADC393229:ADD393269 AMY393229:AMZ393269 AWU393229:AWV393269 BGQ393229:BGR393269 BQM393229:BQN393269 CAI393229:CAJ393269 CKE393229:CKF393269 CUA393229:CUB393269 DDW393229:DDX393269 DNS393229:DNT393269 DXO393229:DXP393269 EHK393229:EHL393269 ERG393229:ERH393269 FBC393229:FBD393269 FKY393229:FKZ393269 FUU393229:FUV393269 GEQ393229:GER393269 GOM393229:GON393269 GYI393229:GYJ393269 HIE393229:HIF393269 HSA393229:HSB393269 IBW393229:IBX393269 ILS393229:ILT393269 IVO393229:IVP393269 JFK393229:JFL393269 JPG393229:JPH393269 JZC393229:JZD393269 KIY393229:KIZ393269 KSU393229:KSV393269 LCQ393229:LCR393269 LMM393229:LMN393269 LWI393229:LWJ393269 MGE393229:MGF393269 MQA393229:MQB393269 MZW393229:MZX393269 NJS393229:NJT393269 NTO393229:NTP393269 ODK393229:ODL393269 ONG393229:ONH393269 OXC393229:OXD393269 PGY393229:PGZ393269 PQU393229:PQV393269 QAQ393229:QAR393269 QKM393229:QKN393269 QUI393229:QUJ393269 REE393229:REF393269 ROA393229:ROB393269 RXW393229:RXX393269 SHS393229:SHT393269 SRO393229:SRP393269 TBK393229:TBL393269 TLG393229:TLH393269 TVC393229:TVD393269 UEY393229:UEZ393269 UOU393229:UOV393269 UYQ393229:UYR393269 VIM393229:VIN393269 VSI393229:VSJ393269 WCE393229:WCF393269 WMA393229:WMB393269 WVW393229:WVX393269 O458765:P458805 JK458765:JL458805 TG458765:TH458805 ADC458765:ADD458805 AMY458765:AMZ458805 AWU458765:AWV458805 BGQ458765:BGR458805 BQM458765:BQN458805 CAI458765:CAJ458805 CKE458765:CKF458805 CUA458765:CUB458805 DDW458765:DDX458805 DNS458765:DNT458805 DXO458765:DXP458805 EHK458765:EHL458805 ERG458765:ERH458805 FBC458765:FBD458805 FKY458765:FKZ458805 FUU458765:FUV458805 GEQ458765:GER458805 GOM458765:GON458805 GYI458765:GYJ458805 HIE458765:HIF458805 HSA458765:HSB458805 IBW458765:IBX458805 ILS458765:ILT458805 IVO458765:IVP458805 JFK458765:JFL458805 JPG458765:JPH458805 JZC458765:JZD458805 KIY458765:KIZ458805 KSU458765:KSV458805 LCQ458765:LCR458805 LMM458765:LMN458805 LWI458765:LWJ458805 MGE458765:MGF458805 MQA458765:MQB458805 MZW458765:MZX458805 NJS458765:NJT458805 NTO458765:NTP458805 ODK458765:ODL458805 ONG458765:ONH458805 OXC458765:OXD458805 PGY458765:PGZ458805 PQU458765:PQV458805 QAQ458765:QAR458805 QKM458765:QKN458805 QUI458765:QUJ458805 REE458765:REF458805 ROA458765:ROB458805 RXW458765:RXX458805 SHS458765:SHT458805 SRO458765:SRP458805 TBK458765:TBL458805 TLG458765:TLH458805 TVC458765:TVD458805 UEY458765:UEZ458805 UOU458765:UOV458805 UYQ458765:UYR458805 VIM458765:VIN458805 VSI458765:VSJ458805 WCE458765:WCF458805 WMA458765:WMB458805 WVW458765:WVX458805 O524301:P524341 JK524301:JL524341 TG524301:TH524341 ADC524301:ADD524341 AMY524301:AMZ524341 AWU524301:AWV524341 BGQ524301:BGR524341 BQM524301:BQN524341 CAI524301:CAJ524341 CKE524301:CKF524341 CUA524301:CUB524341 DDW524301:DDX524341 DNS524301:DNT524341 DXO524301:DXP524341 EHK524301:EHL524341 ERG524301:ERH524341 FBC524301:FBD524341 FKY524301:FKZ524341 FUU524301:FUV524341 GEQ524301:GER524341 GOM524301:GON524341 GYI524301:GYJ524341 HIE524301:HIF524341 HSA524301:HSB524341 IBW524301:IBX524341 ILS524301:ILT524341 IVO524301:IVP524341 JFK524301:JFL524341 JPG524301:JPH524341 JZC524301:JZD524341 KIY524301:KIZ524341 KSU524301:KSV524341 LCQ524301:LCR524341 LMM524301:LMN524341 LWI524301:LWJ524341 MGE524301:MGF524341 MQA524301:MQB524341 MZW524301:MZX524341 NJS524301:NJT524341 NTO524301:NTP524341 ODK524301:ODL524341 ONG524301:ONH524341 OXC524301:OXD524341 PGY524301:PGZ524341 PQU524301:PQV524341 QAQ524301:QAR524341 QKM524301:QKN524341 QUI524301:QUJ524341 REE524301:REF524341 ROA524301:ROB524341 RXW524301:RXX524341 SHS524301:SHT524341 SRO524301:SRP524341 TBK524301:TBL524341 TLG524301:TLH524341 TVC524301:TVD524341 UEY524301:UEZ524341 UOU524301:UOV524341 UYQ524301:UYR524341 VIM524301:VIN524341 VSI524301:VSJ524341 WCE524301:WCF524341 WMA524301:WMB524341 WVW524301:WVX524341 O589837:P589877 JK589837:JL589877 TG589837:TH589877 ADC589837:ADD589877 AMY589837:AMZ589877 AWU589837:AWV589877 BGQ589837:BGR589877 BQM589837:BQN589877 CAI589837:CAJ589877 CKE589837:CKF589877 CUA589837:CUB589877 DDW589837:DDX589877 DNS589837:DNT589877 DXO589837:DXP589877 EHK589837:EHL589877 ERG589837:ERH589877 FBC589837:FBD589877 FKY589837:FKZ589877 FUU589837:FUV589877 GEQ589837:GER589877 GOM589837:GON589877 GYI589837:GYJ589877 HIE589837:HIF589877 HSA589837:HSB589877 IBW589837:IBX589877 ILS589837:ILT589877 IVO589837:IVP589877 JFK589837:JFL589877 JPG589837:JPH589877 JZC589837:JZD589877 KIY589837:KIZ589877 KSU589837:KSV589877 LCQ589837:LCR589877 LMM589837:LMN589877 LWI589837:LWJ589877 MGE589837:MGF589877 MQA589837:MQB589877 MZW589837:MZX589877 NJS589837:NJT589877 NTO589837:NTP589877 ODK589837:ODL589877 ONG589837:ONH589877 OXC589837:OXD589877 PGY589837:PGZ589877 PQU589837:PQV589877 QAQ589837:QAR589877 QKM589837:QKN589877 QUI589837:QUJ589877 REE589837:REF589877 ROA589837:ROB589877 RXW589837:RXX589877 SHS589837:SHT589877 SRO589837:SRP589877 TBK589837:TBL589877 TLG589837:TLH589877 TVC589837:TVD589877 UEY589837:UEZ589877 UOU589837:UOV589877 UYQ589837:UYR589877 VIM589837:VIN589877 VSI589837:VSJ589877 WCE589837:WCF589877 WMA589837:WMB589877 WVW589837:WVX589877 O655373:P655413 JK655373:JL655413 TG655373:TH655413 ADC655373:ADD655413 AMY655373:AMZ655413 AWU655373:AWV655413 BGQ655373:BGR655413 BQM655373:BQN655413 CAI655373:CAJ655413 CKE655373:CKF655413 CUA655373:CUB655413 DDW655373:DDX655413 DNS655373:DNT655413 DXO655373:DXP655413 EHK655373:EHL655413 ERG655373:ERH655413 FBC655373:FBD655413 FKY655373:FKZ655413 FUU655373:FUV655413 GEQ655373:GER655413 GOM655373:GON655413 GYI655373:GYJ655413 HIE655373:HIF655413 HSA655373:HSB655413 IBW655373:IBX655413 ILS655373:ILT655413 IVO655373:IVP655413 JFK655373:JFL655413 JPG655373:JPH655413 JZC655373:JZD655413 KIY655373:KIZ655413 KSU655373:KSV655413 LCQ655373:LCR655413 LMM655373:LMN655413 LWI655373:LWJ655413 MGE655373:MGF655413 MQA655373:MQB655413 MZW655373:MZX655413 NJS655373:NJT655413 NTO655373:NTP655413 ODK655373:ODL655413 ONG655373:ONH655413 OXC655373:OXD655413 PGY655373:PGZ655413 PQU655373:PQV655413 QAQ655373:QAR655413 QKM655373:QKN655413 QUI655373:QUJ655413 REE655373:REF655413 ROA655373:ROB655413 RXW655373:RXX655413 SHS655373:SHT655413 SRO655373:SRP655413 TBK655373:TBL655413 TLG655373:TLH655413 TVC655373:TVD655413 UEY655373:UEZ655413 UOU655373:UOV655413 UYQ655373:UYR655413 VIM655373:VIN655413 VSI655373:VSJ655413 WCE655373:WCF655413 WMA655373:WMB655413 WVW655373:WVX655413 O720909:P720949 JK720909:JL720949 TG720909:TH720949 ADC720909:ADD720949 AMY720909:AMZ720949 AWU720909:AWV720949 BGQ720909:BGR720949 BQM720909:BQN720949 CAI720909:CAJ720949 CKE720909:CKF720949 CUA720909:CUB720949 DDW720909:DDX720949 DNS720909:DNT720949 DXO720909:DXP720949 EHK720909:EHL720949 ERG720909:ERH720949 FBC720909:FBD720949 FKY720909:FKZ720949 FUU720909:FUV720949 GEQ720909:GER720949 GOM720909:GON720949 GYI720909:GYJ720949 HIE720909:HIF720949 HSA720909:HSB720949 IBW720909:IBX720949 ILS720909:ILT720949 IVO720909:IVP720949 JFK720909:JFL720949 JPG720909:JPH720949 JZC720909:JZD720949 KIY720909:KIZ720949 KSU720909:KSV720949 LCQ720909:LCR720949 LMM720909:LMN720949 LWI720909:LWJ720949 MGE720909:MGF720949 MQA720909:MQB720949 MZW720909:MZX720949 NJS720909:NJT720949 NTO720909:NTP720949 ODK720909:ODL720949 ONG720909:ONH720949 OXC720909:OXD720949 PGY720909:PGZ720949 PQU720909:PQV720949 QAQ720909:QAR720949 QKM720909:QKN720949 QUI720909:QUJ720949 REE720909:REF720949 ROA720909:ROB720949 RXW720909:RXX720949 SHS720909:SHT720949 SRO720909:SRP720949 TBK720909:TBL720949 TLG720909:TLH720949 TVC720909:TVD720949 UEY720909:UEZ720949 UOU720909:UOV720949 UYQ720909:UYR720949 VIM720909:VIN720949 VSI720909:VSJ720949 WCE720909:WCF720949 WMA720909:WMB720949 WVW720909:WVX720949 O786445:P786485 JK786445:JL786485 TG786445:TH786485 ADC786445:ADD786485 AMY786445:AMZ786485 AWU786445:AWV786485 BGQ786445:BGR786485 BQM786445:BQN786485 CAI786445:CAJ786485 CKE786445:CKF786485 CUA786445:CUB786485 DDW786445:DDX786485 DNS786445:DNT786485 DXO786445:DXP786485 EHK786445:EHL786485 ERG786445:ERH786485 FBC786445:FBD786485 FKY786445:FKZ786485 FUU786445:FUV786485 GEQ786445:GER786485 GOM786445:GON786485 GYI786445:GYJ786485 HIE786445:HIF786485 HSA786445:HSB786485 IBW786445:IBX786485 ILS786445:ILT786485 IVO786445:IVP786485 JFK786445:JFL786485 JPG786445:JPH786485 JZC786445:JZD786485 KIY786445:KIZ786485 KSU786445:KSV786485 LCQ786445:LCR786485 LMM786445:LMN786485 LWI786445:LWJ786485 MGE786445:MGF786485 MQA786445:MQB786485 MZW786445:MZX786485 NJS786445:NJT786485 NTO786445:NTP786485 ODK786445:ODL786485 ONG786445:ONH786485 OXC786445:OXD786485 PGY786445:PGZ786485 PQU786445:PQV786485 QAQ786445:QAR786485 QKM786445:QKN786485 QUI786445:QUJ786485 REE786445:REF786485 ROA786445:ROB786485 RXW786445:RXX786485 SHS786445:SHT786485 SRO786445:SRP786485 TBK786445:TBL786485 TLG786445:TLH786485 TVC786445:TVD786485 UEY786445:UEZ786485 UOU786445:UOV786485 UYQ786445:UYR786485 VIM786445:VIN786485 VSI786445:VSJ786485 WCE786445:WCF786485 WMA786445:WMB786485 WVW786445:WVX786485 O851981:P852021 JK851981:JL852021 TG851981:TH852021 ADC851981:ADD852021 AMY851981:AMZ852021 AWU851981:AWV852021 BGQ851981:BGR852021 BQM851981:BQN852021 CAI851981:CAJ852021 CKE851981:CKF852021 CUA851981:CUB852021 DDW851981:DDX852021 DNS851981:DNT852021 DXO851981:DXP852021 EHK851981:EHL852021 ERG851981:ERH852021 FBC851981:FBD852021 FKY851981:FKZ852021 FUU851981:FUV852021 GEQ851981:GER852021 GOM851981:GON852021 GYI851981:GYJ852021 HIE851981:HIF852021 HSA851981:HSB852021 IBW851981:IBX852021 ILS851981:ILT852021 IVO851981:IVP852021 JFK851981:JFL852021 JPG851981:JPH852021 JZC851981:JZD852021 KIY851981:KIZ852021 KSU851981:KSV852021 LCQ851981:LCR852021 LMM851981:LMN852021 LWI851981:LWJ852021 MGE851981:MGF852021 MQA851981:MQB852021 MZW851981:MZX852021 NJS851981:NJT852021 NTO851981:NTP852021 ODK851981:ODL852021 ONG851981:ONH852021 OXC851981:OXD852021 PGY851981:PGZ852021 PQU851981:PQV852021 QAQ851981:QAR852021 QKM851981:QKN852021 QUI851981:QUJ852021 REE851981:REF852021 ROA851981:ROB852021 RXW851981:RXX852021 SHS851981:SHT852021 SRO851981:SRP852021 TBK851981:TBL852021 TLG851981:TLH852021 TVC851981:TVD852021 UEY851981:UEZ852021 UOU851981:UOV852021 UYQ851981:UYR852021 VIM851981:VIN852021 VSI851981:VSJ852021 WCE851981:WCF852021 WMA851981:WMB852021 WVW851981:WVX852021 O917517:P917557 JK917517:JL917557 TG917517:TH917557 ADC917517:ADD917557 AMY917517:AMZ917557 AWU917517:AWV917557 BGQ917517:BGR917557 BQM917517:BQN917557 CAI917517:CAJ917557 CKE917517:CKF917557 CUA917517:CUB917557 DDW917517:DDX917557 DNS917517:DNT917557 DXO917517:DXP917557 EHK917517:EHL917557 ERG917517:ERH917557 FBC917517:FBD917557 FKY917517:FKZ917557 FUU917517:FUV917557 GEQ917517:GER917557 GOM917517:GON917557 GYI917517:GYJ917557 HIE917517:HIF917557 HSA917517:HSB917557 IBW917517:IBX917557 ILS917517:ILT917557 IVO917517:IVP917557 JFK917517:JFL917557 JPG917517:JPH917557 JZC917517:JZD917557 KIY917517:KIZ917557 KSU917517:KSV917557 LCQ917517:LCR917557 LMM917517:LMN917557 LWI917517:LWJ917557 MGE917517:MGF917557 MQA917517:MQB917557 MZW917517:MZX917557 NJS917517:NJT917557 NTO917517:NTP917557 ODK917517:ODL917557 ONG917517:ONH917557 OXC917517:OXD917557 PGY917517:PGZ917557 PQU917517:PQV917557 QAQ917517:QAR917557 QKM917517:QKN917557 QUI917517:QUJ917557 REE917517:REF917557 ROA917517:ROB917557 RXW917517:RXX917557 SHS917517:SHT917557 SRO917517:SRP917557 TBK917517:TBL917557 TLG917517:TLH917557 TVC917517:TVD917557 UEY917517:UEZ917557 UOU917517:UOV917557 UYQ917517:UYR917557 VIM917517:VIN917557 VSI917517:VSJ917557 WCE917517:WCF917557 WMA917517:WMB917557 WVW917517:WVX917557 O983053:P983093 JK983053:JL983093 TG983053:TH983093 ADC983053:ADD983093 AMY983053:AMZ983093 AWU983053:AWV983093 BGQ983053:BGR983093 BQM983053:BQN983093 CAI983053:CAJ983093 CKE983053:CKF983093 CUA983053:CUB983093 DDW983053:DDX983093 DNS983053:DNT983093 DXO983053:DXP983093 EHK983053:EHL983093 ERG983053:ERH983093 FBC983053:FBD983093 FKY983053:FKZ983093 FUU983053:FUV983093 GEQ983053:GER983093 GOM983053:GON983093 GYI983053:GYJ983093 HIE983053:HIF983093 HSA983053:HSB983093 IBW983053:IBX983093 ILS983053:ILT983093 IVO983053:IVP983093 JFK983053:JFL983093 JPG983053:JPH983093 JZC983053:JZD983093 KIY983053:KIZ983093 KSU983053:KSV983093 LCQ983053:LCR983093 LMM983053:LMN983093 LWI983053:LWJ983093 MGE983053:MGF983093 MQA983053:MQB983093 MZW983053:MZX983093 NJS983053:NJT983093 NTO983053:NTP983093 ODK983053:ODL983093 ONG983053:ONH983093 OXC983053:OXD983093 PGY983053:PGZ983093 PQU983053:PQV983093 QAQ983053:QAR983093 QKM983053:QKN983093 QUI983053:QUJ983093 REE983053:REF983093 ROA983053:ROB983093 RXW983053:RXX983093 SHS983053:SHT983093 SRO983053:SRP983093 TBK983053:TBL983093 TLG983053:TLH983093 TVC983053:TVD983093 UEY983053:UEZ983093 UOU983053:UOV983093 UYQ983053:UYR983093 VIM983053:VIN983093 VSI983053:VSJ983093 WCE983053:WCF983093 WMA983053:WMB983093 WVW983053:WVX983093"/>
    <dataValidation allowBlank="1" showInputMessage="1" showErrorMessage="1" promptTitle="Data" prompt="Indique a data da assinatura do documento" sqref="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dataValidations>
  <printOptions horizontalCentered="1"/>
  <pageMargins left="0.56999999999999995" right="0.51181102362204722" top="0.54" bottom="0.72" header="0.31496062992125984" footer="0.27"/>
  <pageSetup paperSize="9" scale="89" fitToHeight="0" orientation="landscape" horizontalDpi="300" verticalDpi="300" r:id="rId1"/>
  <headerFooter>
    <oddFooter>&amp;L&amp;6GIDURCR&amp;C&amp;6SIGEO Ver_2013C&amp;R&amp;6&amp;D &amp;P/&amp;N</oddFooter>
  </headerFooter>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view="pageBreakPreview" zoomScale="85" zoomScaleSheetLayoutView="85" workbookViewId="0">
      <selection activeCell="A7" sqref="A7"/>
    </sheetView>
  </sheetViews>
  <sheetFormatPr defaultRowHeight="12.75" x14ac:dyDescent="0.2"/>
  <cols>
    <col min="1" max="1" width="8.42578125" style="434" customWidth="1"/>
    <col min="2" max="2" width="40.7109375" style="434" customWidth="1"/>
    <col min="3" max="3" width="24.28515625" style="434" bestFit="1" customWidth="1"/>
    <col min="4" max="4" width="19.28515625" style="434" customWidth="1"/>
    <col min="5" max="5" width="14.85546875" style="535" customWidth="1"/>
    <col min="6" max="6" width="18.42578125" style="434" bestFit="1" customWidth="1"/>
    <col min="7" max="7" width="14.85546875" style="536" customWidth="1"/>
    <col min="8" max="8" width="18.42578125" style="434" bestFit="1" customWidth="1"/>
    <col min="9" max="9" width="12.42578125" style="536" customWidth="1"/>
    <col min="10" max="10" width="18.42578125" style="434" bestFit="1" customWidth="1"/>
    <col min="11" max="11" width="13" style="536" customWidth="1"/>
    <col min="12" max="12" width="22.140625" style="434" customWidth="1"/>
    <col min="13" max="13" width="14.85546875" style="536" customWidth="1"/>
    <col min="14" max="14" width="18.42578125" style="434" bestFit="1" customWidth="1"/>
    <col min="15" max="15" width="14.85546875" style="536" customWidth="1"/>
    <col min="16" max="16" width="19.5703125" style="434" bestFit="1" customWidth="1"/>
    <col min="17" max="17" width="12.5703125" style="434" customWidth="1"/>
    <col min="18" max="18" width="19.5703125" style="434" bestFit="1" customWidth="1"/>
    <col min="19" max="19" width="15.28515625" style="434" customWidth="1"/>
    <col min="20" max="20" width="17.5703125" style="434" customWidth="1"/>
    <col min="21" max="21" width="15.28515625" style="434" customWidth="1"/>
    <col min="22" max="22" width="16.85546875" style="434" customWidth="1"/>
    <col min="23" max="23" width="20.42578125" style="434" customWidth="1"/>
    <col min="24" max="24" width="32" style="434" customWidth="1"/>
    <col min="25" max="16384" width="9.140625" style="434"/>
  </cols>
  <sheetData>
    <row r="1" spans="1:26" x14ac:dyDescent="0.2">
      <c r="E1" s="435"/>
      <c r="G1" s="436"/>
      <c r="I1" s="436"/>
      <c r="K1" s="436"/>
      <c r="M1" s="436"/>
      <c r="O1" s="436"/>
    </row>
    <row r="2" spans="1:26" s="440" customFormat="1" ht="23.25" x14ac:dyDescent="0.35">
      <c r="A2" s="437"/>
      <c r="B2" s="437"/>
      <c r="C2" s="437"/>
      <c r="D2" s="437"/>
      <c r="E2" s="438"/>
      <c r="F2" s="437"/>
      <c r="G2" s="439"/>
      <c r="H2" s="437"/>
      <c r="I2" s="439"/>
      <c r="K2" s="441"/>
      <c r="L2" s="442"/>
      <c r="M2" s="441"/>
      <c r="N2" s="437"/>
      <c r="O2" s="439"/>
      <c r="P2" s="442"/>
      <c r="Q2" s="442"/>
      <c r="R2" s="442"/>
      <c r="S2" s="442"/>
      <c r="T2" s="442"/>
      <c r="U2" s="442"/>
    </row>
    <row r="3" spans="1:26" s="440" customFormat="1" ht="12" customHeight="1" x14ac:dyDescent="0.35">
      <c r="A3" s="437"/>
      <c r="B3" s="437"/>
      <c r="C3" s="437"/>
      <c r="D3" s="437"/>
      <c r="E3" s="438"/>
      <c r="F3" s="437"/>
      <c r="G3" s="439"/>
      <c r="H3" s="437"/>
      <c r="I3" s="439"/>
      <c r="K3" s="441"/>
      <c r="L3" s="442"/>
      <c r="M3" s="441"/>
      <c r="N3" s="437"/>
      <c r="O3" s="439"/>
      <c r="P3" s="442"/>
      <c r="Q3" s="442"/>
      <c r="R3" s="442"/>
      <c r="S3" s="442"/>
      <c r="T3" s="442"/>
      <c r="U3" s="442"/>
    </row>
    <row r="4" spans="1:26" s="451" customFormat="1" ht="15.75" customHeight="1" x14ac:dyDescent="0.25">
      <c r="A4" s="443" t="s">
        <v>285</v>
      </c>
      <c r="B4" s="444"/>
      <c r="C4" s="445"/>
      <c r="D4" s="445"/>
      <c r="E4" s="446"/>
      <c r="F4" s="447"/>
      <c r="G4" s="448"/>
      <c r="H4" s="447"/>
      <c r="I4" s="449"/>
      <c r="J4" s="447"/>
      <c r="K4" s="449"/>
      <c r="L4" s="447"/>
      <c r="M4" s="449"/>
      <c r="N4" s="445"/>
      <c r="O4" s="450"/>
      <c r="P4" s="447"/>
      <c r="Q4" s="447"/>
    </row>
    <row r="5" spans="1:26" s="451" customFormat="1" ht="15.75" customHeight="1" x14ac:dyDescent="0.25">
      <c r="A5" s="443" t="s">
        <v>286</v>
      </c>
      <c r="B5" s="444"/>
      <c r="C5" s="445"/>
      <c r="D5" s="445"/>
      <c r="E5" s="446"/>
      <c r="F5" s="447"/>
      <c r="G5" s="448"/>
      <c r="H5" s="447"/>
      <c r="I5" s="449"/>
      <c r="J5" s="447"/>
      <c r="K5" s="449"/>
      <c r="L5" s="447"/>
      <c r="M5" s="449"/>
      <c r="N5" s="445"/>
      <c r="O5" s="450"/>
      <c r="P5" s="447"/>
      <c r="Q5" s="447"/>
    </row>
    <row r="6" spans="1:26" s="451" customFormat="1" ht="15.75" customHeight="1" x14ac:dyDescent="0.25">
      <c r="A6" s="443" t="s">
        <v>306</v>
      </c>
      <c r="B6" s="444"/>
      <c r="C6" s="445"/>
      <c r="D6" s="445"/>
      <c r="E6" s="446"/>
      <c r="F6" s="447"/>
      <c r="G6" s="448"/>
      <c r="H6" s="447"/>
      <c r="I6" s="449"/>
      <c r="J6" s="447"/>
      <c r="K6" s="449"/>
      <c r="L6" s="447"/>
      <c r="M6" s="449"/>
      <c r="N6" s="445"/>
      <c r="O6" s="450"/>
      <c r="P6" s="447"/>
      <c r="Q6" s="447"/>
    </row>
    <row r="7" spans="1:26" s="451" customFormat="1" ht="15.75" customHeight="1" x14ac:dyDescent="0.25">
      <c r="A7" s="443" t="s">
        <v>287</v>
      </c>
      <c r="B7" s="444"/>
      <c r="C7" s="445"/>
      <c r="D7" s="445"/>
      <c r="E7" s="446"/>
      <c r="F7" s="447"/>
      <c r="G7" s="448"/>
      <c r="H7" s="447"/>
      <c r="I7" s="449"/>
      <c r="J7" s="447"/>
      <c r="K7" s="449"/>
      <c r="L7" s="447"/>
      <c r="M7" s="449"/>
      <c r="N7" s="445"/>
      <c r="O7" s="450"/>
      <c r="P7" s="447"/>
      <c r="Q7" s="447"/>
    </row>
    <row r="8" spans="1:26" ht="13.5" thickBot="1" x14ac:dyDescent="0.25">
      <c r="A8" s="452"/>
      <c r="B8" s="452"/>
      <c r="C8" s="452"/>
      <c r="D8" s="453"/>
      <c r="E8" s="435"/>
      <c r="F8" s="453"/>
      <c r="G8" s="454"/>
      <c r="H8" s="453"/>
      <c r="I8" s="454"/>
      <c r="J8" s="452"/>
      <c r="K8" s="454"/>
      <c r="L8" s="453"/>
      <c r="M8" s="454"/>
      <c r="N8" s="453"/>
      <c r="O8" s="454"/>
      <c r="P8" s="452"/>
      <c r="Q8" s="452"/>
    </row>
    <row r="9" spans="1:26" ht="21.75" customHeight="1" thickBot="1" x14ac:dyDescent="0.25">
      <c r="A9" s="455"/>
      <c r="B9" s="456"/>
      <c r="C9" s="456"/>
      <c r="D9" s="457" t="s">
        <v>288</v>
      </c>
      <c r="E9" s="458"/>
      <c r="F9" s="456"/>
      <c r="G9" s="459"/>
      <c r="H9" s="456"/>
      <c r="I9" s="459"/>
      <c r="J9" s="456"/>
      <c r="K9" s="460"/>
      <c r="L9" s="461" t="s">
        <v>288</v>
      </c>
      <c r="M9" s="462"/>
      <c r="N9" s="463"/>
      <c r="O9" s="462"/>
      <c r="P9" s="463"/>
      <c r="Q9" s="464"/>
    </row>
    <row r="10" spans="1:26" ht="13.5" thickBot="1" x14ac:dyDescent="0.25">
      <c r="A10" s="456"/>
      <c r="B10" s="465"/>
      <c r="C10" s="465"/>
      <c r="D10" s="465"/>
      <c r="E10" s="466"/>
      <c r="F10" s="465"/>
      <c r="G10" s="467"/>
      <c r="H10" s="465"/>
      <c r="I10" s="467"/>
      <c r="J10" s="465"/>
      <c r="K10" s="467"/>
      <c r="L10" s="465"/>
      <c r="M10" s="467"/>
      <c r="N10" s="465"/>
      <c r="O10" s="467"/>
      <c r="P10" s="452"/>
      <c r="Q10" s="452"/>
    </row>
    <row r="11" spans="1:26" ht="18.75" customHeight="1" x14ac:dyDescent="0.2">
      <c r="A11" s="619" t="s">
        <v>61</v>
      </c>
      <c r="B11" s="605" t="s">
        <v>289</v>
      </c>
      <c r="C11" s="622" t="s">
        <v>290</v>
      </c>
      <c r="D11" s="616" t="s">
        <v>291</v>
      </c>
      <c r="E11" s="616"/>
      <c r="F11" s="616" t="s">
        <v>144</v>
      </c>
      <c r="G11" s="616"/>
      <c r="H11" s="616" t="s">
        <v>143</v>
      </c>
      <c r="I11" s="616"/>
      <c r="J11" s="616" t="s">
        <v>292</v>
      </c>
      <c r="K11" s="617"/>
      <c r="L11" s="618" t="s">
        <v>293</v>
      </c>
      <c r="M11" s="616"/>
      <c r="N11" s="616" t="s">
        <v>294</v>
      </c>
      <c r="O11" s="616"/>
      <c r="P11" s="605" t="s">
        <v>18</v>
      </c>
      <c r="Q11" s="606"/>
      <c r="Y11" s="607"/>
      <c r="Z11" s="607"/>
    </row>
    <row r="12" spans="1:26" ht="16.5" thickBot="1" x14ac:dyDescent="0.25">
      <c r="A12" s="620"/>
      <c r="B12" s="621"/>
      <c r="C12" s="623"/>
      <c r="D12" s="468" t="s">
        <v>295</v>
      </c>
      <c r="E12" s="469" t="s">
        <v>241</v>
      </c>
      <c r="F12" s="468" t="s">
        <v>295</v>
      </c>
      <c r="G12" s="470" t="s">
        <v>241</v>
      </c>
      <c r="H12" s="468" t="s">
        <v>295</v>
      </c>
      <c r="I12" s="470" t="s">
        <v>241</v>
      </c>
      <c r="J12" s="468" t="s">
        <v>295</v>
      </c>
      <c r="K12" s="471" t="s">
        <v>241</v>
      </c>
      <c r="L12" s="472" t="s">
        <v>295</v>
      </c>
      <c r="M12" s="470" t="s">
        <v>241</v>
      </c>
      <c r="N12" s="468" t="s">
        <v>295</v>
      </c>
      <c r="O12" s="470" t="s">
        <v>241</v>
      </c>
      <c r="P12" s="473" t="s">
        <v>296</v>
      </c>
      <c r="Q12" s="474" t="s">
        <v>241</v>
      </c>
    </row>
    <row r="13" spans="1:26" ht="15.75" x14ac:dyDescent="0.2">
      <c r="A13" s="544"/>
      <c r="B13" s="545" t="s">
        <v>297</v>
      </c>
      <c r="C13" s="546"/>
      <c r="D13" s="547"/>
      <c r="E13" s="547"/>
      <c r="F13" s="547"/>
      <c r="G13" s="548"/>
      <c r="H13" s="547"/>
      <c r="I13" s="548"/>
      <c r="J13" s="547"/>
      <c r="K13" s="549"/>
      <c r="L13" s="546"/>
      <c r="M13" s="548"/>
      <c r="N13" s="547"/>
      <c r="O13" s="548"/>
      <c r="P13" s="550"/>
      <c r="Q13" s="551"/>
      <c r="R13" s="475">
        <f t="shared" ref="R13:R19" si="0">C13</f>
        <v>0</v>
      </c>
    </row>
    <row r="14" spans="1:26" ht="15.75" x14ac:dyDescent="0.2">
      <c r="A14" s="608">
        <f>[2]QCI!B15</f>
        <v>1</v>
      </c>
      <c r="B14" s="610" t="str">
        <f>[2]QCI!C15</f>
        <v xml:space="preserve">DRENAGEM PLUVIAL </v>
      </c>
      <c r="C14" s="476">
        <f>ORÇAMENTO!I11</f>
        <v>25125.21</v>
      </c>
      <c r="D14" s="477">
        <f>$C15*E14</f>
        <v>-738.96600000000035</v>
      </c>
      <c r="E14" s="478">
        <v>0.15</v>
      </c>
      <c r="F14" s="477">
        <f>$C15*G14</f>
        <v>-738.96600000000035</v>
      </c>
      <c r="G14" s="478">
        <v>0.15</v>
      </c>
      <c r="H14" s="477">
        <f>$C$15*I14</f>
        <v>-738.96600000000035</v>
      </c>
      <c r="I14" s="479">
        <v>0.15</v>
      </c>
      <c r="J14" s="477">
        <f>$C$15*K14</f>
        <v>-246.32200000000012</v>
      </c>
      <c r="K14" s="480">
        <v>0.05</v>
      </c>
      <c r="L14" s="477">
        <f>$C$15*M14</f>
        <v>0</v>
      </c>
      <c r="M14" s="479"/>
      <c r="N14" s="477">
        <f>$C$15*O14</f>
        <v>0</v>
      </c>
      <c r="O14" s="481"/>
      <c r="P14" s="477">
        <f>N14+L14+J14+H14+F14+D14+D22</f>
        <v>2044.5274999999992</v>
      </c>
      <c r="Q14" s="482">
        <f>E14+G14+I14+K14+M14+O14</f>
        <v>0.49999999999999994</v>
      </c>
      <c r="R14" s="475">
        <f t="shared" si="0"/>
        <v>25125.21</v>
      </c>
    </row>
    <row r="15" spans="1:26" ht="15.75" x14ac:dyDescent="0.2">
      <c r="A15" s="609"/>
      <c r="B15" s="611"/>
      <c r="C15" s="483">
        <f>C14-C23</f>
        <v>-4926.4400000000023</v>
      </c>
      <c r="D15" s="612"/>
      <c r="E15" s="613"/>
      <c r="F15" s="612"/>
      <c r="G15" s="613"/>
      <c r="H15" s="612"/>
      <c r="I15" s="613"/>
      <c r="J15" s="612"/>
      <c r="K15" s="614"/>
      <c r="L15" s="615"/>
      <c r="M15" s="613"/>
      <c r="N15" s="612"/>
      <c r="O15" s="613"/>
      <c r="P15" s="477"/>
      <c r="Q15" s="485"/>
      <c r="R15" s="475">
        <f t="shared" si="0"/>
        <v>-4926.4400000000023</v>
      </c>
    </row>
    <row r="16" spans="1:26" ht="15.75" x14ac:dyDescent="0.2">
      <c r="A16" s="608">
        <f>[2]QCI!B16</f>
        <v>2</v>
      </c>
      <c r="B16" s="610" t="str">
        <f>[2]QCI!C16</f>
        <v>PAVIMENTAÇÂO</v>
      </c>
      <c r="C16" s="476">
        <f>ORÇAMENTO!I20</f>
        <v>1105805.2</v>
      </c>
      <c r="D16" s="477">
        <f>$C17*E16</f>
        <v>127592.37599999999</v>
      </c>
      <c r="E16" s="478">
        <v>0.15</v>
      </c>
      <c r="F16" s="477">
        <f>$C17*G16</f>
        <v>127592.37599999999</v>
      </c>
      <c r="G16" s="478">
        <v>0.15</v>
      </c>
      <c r="H16" s="477">
        <f>$C17*I16</f>
        <v>127592.37599999999</v>
      </c>
      <c r="I16" s="479">
        <v>0.15</v>
      </c>
      <c r="J16" s="477">
        <f>$C17*K16</f>
        <v>42530.792000000001</v>
      </c>
      <c r="K16" s="480">
        <v>0.05</v>
      </c>
      <c r="L16" s="477">
        <f>$C17*M16</f>
        <v>0</v>
      </c>
      <c r="M16" s="479">
        <v>0</v>
      </c>
      <c r="N16" s="477">
        <f>$C17*O16</f>
        <v>0</v>
      </c>
      <c r="O16" s="479">
        <v>0</v>
      </c>
      <c r="P16" s="477">
        <f>N16+L16+J16+H16+F16+D16+D24</f>
        <v>591178.69999999995</v>
      </c>
      <c r="Q16" s="482">
        <f>E16+G16+I16+K16+M16+O16</f>
        <v>0.49999999999999994</v>
      </c>
      <c r="R16" s="475">
        <f t="shared" si="0"/>
        <v>1105805.2</v>
      </c>
    </row>
    <row r="17" spans="1:18" ht="18.75" customHeight="1" x14ac:dyDescent="0.2">
      <c r="A17" s="609"/>
      <c r="B17" s="611"/>
      <c r="C17" s="483">
        <f>C16-C25</f>
        <v>850615.84</v>
      </c>
      <c r="D17" s="612"/>
      <c r="E17" s="613"/>
      <c r="F17" s="612"/>
      <c r="G17" s="613"/>
      <c r="H17" s="612"/>
      <c r="I17" s="613"/>
      <c r="J17" s="612"/>
      <c r="K17" s="614"/>
      <c r="L17" s="615"/>
      <c r="M17" s="613"/>
      <c r="N17" s="612"/>
      <c r="O17" s="613"/>
      <c r="P17" s="477"/>
      <c r="Q17" s="485"/>
      <c r="R17" s="475">
        <f t="shared" si="0"/>
        <v>850615.84</v>
      </c>
    </row>
    <row r="18" spans="1:18" ht="15.75" x14ac:dyDescent="0.2">
      <c r="A18" s="608">
        <f>[2]QCI!B17</f>
        <v>3</v>
      </c>
      <c r="B18" s="610" t="str">
        <f>[2]QCI!C17</f>
        <v>SINALIZAÇÃO VIARIA</v>
      </c>
      <c r="C18" s="476">
        <f>ORÇAMENTO!I27</f>
        <v>46895.28</v>
      </c>
      <c r="D18" s="477">
        <f>$C19*E18</f>
        <v>0</v>
      </c>
      <c r="E18" s="478"/>
      <c r="F18" s="477">
        <f>$C19*G18</f>
        <v>0</v>
      </c>
      <c r="G18" s="479"/>
      <c r="H18" s="477">
        <f>$C19*I18</f>
        <v>0</v>
      </c>
      <c r="I18" s="479"/>
      <c r="J18" s="477">
        <f>$C19*K18</f>
        <v>23447.64</v>
      </c>
      <c r="K18" s="480">
        <v>0.5</v>
      </c>
      <c r="L18" s="477">
        <f>$C19*M18</f>
        <v>0</v>
      </c>
      <c r="M18" s="479"/>
      <c r="N18" s="477">
        <f>$C19*O18</f>
        <v>0</v>
      </c>
      <c r="O18" s="479">
        <v>0</v>
      </c>
      <c r="P18" s="477">
        <f>N18+L18+J18+H18+F18+D18+D26</f>
        <v>23447.64</v>
      </c>
      <c r="Q18" s="482">
        <f>O18+M18+K18+I18+G18+E18+E26</f>
        <v>0.5</v>
      </c>
      <c r="R18" s="475">
        <f t="shared" si="0"/>
        <v>46895.28</v>
      </c>
    </row>
    <row r="19" spans="1:18" ht="18" customHeight="1" x14ac:dyDescent="0.2">
      <c r="A19" s="609"/>
      <c r="B19" s="611"/>
      <c r="C19" s="483">
        <f>C18-C27</f>
        <v>46895.28</v>
      </c>
      <c r="D19" s="612"/>
      <c r="E19" s="613"/>
      <c r="F19" s="612"/>
      <c r="G19" s="613"/>
      <c r="H19" s="612"/>
      <c r="I19" s="613"/>
      <c r="J19" s="612"/>
      <c r="K19" s="614"/>
      <c r="L19" s="615"/>
      <c r="M19" s="613"/>
      <c r="N19" s="612"/>
      <c r="O19" s="613"/>
      <c r="P19" s="486"/>
      <c r="Q19" s="485"/>
      <c r="R19" s="475">
        <f t="shared" si="0"/>
        <v>46895.28</v>
      </c>
    </row>
    <row r="20" spans="1:18" s="560" customFormat="1" ht="15.75" x14ac:dyDescent="0.2">
      <c r="A20" s="554"/>
      <c r="B20" s="555"/>
      <c r="C20" s="484"/>
      <c r="D20" s="556"/>
      <c r="E20" s="556"/>
      <c r="F20" s="556"/>
      <c r="G20" s="557"/>
      <c r="H20" s="556"/>
      <c r="I20" s="557"/>
      <c r="J20" s="556"/>
      <c r="K20" s="558"/>
      <c r="L20" s="484"/>
      <c r="M20" s="557"/>
      <c r="N20" s="556"/>
      <c r="O20" s="557"/>
      <c r="P20" s="556"/>
      <c r="Q20" s="559"/>
    </row>
    <row r="21" spans="1:18" ht="15.75" x14ac:dyDescent="0.2">
      <c r="A21" s="537"/>
      <c r="B21" s="538" t="s">
        <v>298</v>
      </c>
      <c r="C21" s="539"/>
      <c r="D21" s="540"/>
      <c r="E21" s="540"/>
      <c r="F21" s="540"/>
      <c r="G21" s="541"/>
      <c r="H21" s="540"/>
      <c r="I21" s="541"/>
      <c r="J21" s="540"/>
      <c r="K21" s="542"/>
      <c r="L21" s="539"/>
      <c r="M21" s="541"/>
      <c r="N21" s="540"/>
      <c r="O21" s="541"/>
      <c r="P21" s="540"/>
      <c r="Q21" s="543"/>
    </row>
    <row r="22" spans="1:18" ht="15.75" x14ac:dyDescent="0.25">
      <c r="A22" s="608">
        <v>1</v>
      </c>
      <c r="B22" s="624" t="s">
        <v>299</v>
      </c>
      <c r="C22" s="552">
        <f>C14</f>
        <v>25125.21</v>
      </c>
      <c r="D22" s="477">
        <f>$C23*E22</f>
        <v>4507.7475000000004</v>
      </c>
      <c r="E22" s="481">
        <v>0.15</v>
      </c>
      <c r="F22" s="477">
        <f>$C$14*G22</f>
        <v>3768.7814999999996</v>
      </c>
      <c r="G22" s="479">
        <v>0.15</v>
      </c>
      <c r="H22" s="477">
        <f>$C$14*I22</f>
        <v>3768.7814999999996</v>
      </c>
      <c r="I22" s="479">
        <v>0.15</v>
      </c>
      <c r="J22" s="477">
        <f>$C$14*K22</f>
        <v>1256.2605000000001</v>
      </c>
      <c r="K22" s="478">
        <v>0.05</v>
      </c>
      <c r="L22" s="490"/>
      <c r="M22" s="479"/>
      <c r="N22" s="477"/>
      <c r="O22" s="481"/>
      <c r="P22" s="477">
        <f>N22+L22+J22+H22+F22+D22+D30</f>
        <v>13301.571</v>
      </c>
      <c r="Q22" s="482">
        <f>O22+M22+K22+I22+G22+E22+E30</f>
        <v>0.5</v>
      </c>
    </row>
    <row r="23" spans="1:18" ht="21" customHeight="1" x14ac:dyDescent="0.2">
      <c r="A23" s="609"/>
      <c r="B23" s="625"/>
      <c r="C23" s="553">
        <v>30051.65</v>
      </c>
      <c r="D23" s="612"/>
      <c r="E23" s="613"/>
      <c r="F23" s="612"/>
      <c r="G23" s="613"/>
      <c r="H23" s="612"/>
      <c r="I23" s="613"/>
      <c r="J23" s="626"/>
      <c r="K23" s="627"/>
      <c r="L23" s="615"/>
      <c r="M23" s="613"/>
      <c r="N23" s="612"/>
      <c r="O23" s="613"/>
      <c r="P23" s="477"/>
      <c r="Q23" s="485"/>
    </row>
    <row r="24" spans="1:18" ht="15.75" x14ac:dyDescent="0.25">
      <c r="A24" s="608">
        <v>2</v>
      </c>
      <c r="B24" s="632" t="s">
        <v>235</v>
      </c>
      <c r="C24" s="552">
        <f>C16</f>
        <v>1105805.2</v>
      </c>
      <c r="D24" s="477">
        <f>$C$16*E24</f>
        <v>165870.78</v>
      </c>
      <c r="E24" s="479">
        <v>0.15</v>
      </c>
      <c r="F24" s="477">
        <f>$C$16*G24</f>
        <v>165870.78</v>
      </c>
      <c r="G24" s="479">
        <v>0.15</v>
      </c>
      <c r="H24" s="477">
        <f>$C$16*I24</f>
        <v>165870.78</v>
      </c>
      <c r="I24" s="479">
        <v>0.15</v>
      </c>
      <c r="J24" s="477">
        <f>$C$16*K24</f>
        <v>55290.26</v>
      </c>
      <c r="K24" s="478">
        <v>0.05</v>
      </c>
      <c r="L24" s="488"/>
      <c r="M24" s="479"/>
      <c r="N24" s="477"/>
      <c r="O24" s="479"/>
      <c r="P24" s="477">
        <f>N24+L24+J24+H24+F24+D24+D32</f>
        <v>679756.01</v>
      </c>
      <c r="Q24" s="482">
        <f>O24+M24+K24+I24+G24+E24+E32</f>
        <v>0.5</v>
      </c>
    </row>
    <row r="25" spans="1:18" ht="15.75" x14ac:dyDescent="0.2">
      <c r="A25" s="609"/>
      <c r="B25" s="633"/>
      <c r="C25" s="553">
        <v>255189.36</v>
      </c>
      <c r="D25" s="612"/>
      <c r="E25" s="613"/>
      <c r="F25" s="612"/>
      <c r="G25" s="613"/>
      <c r="H25" s="612"/>
      <c r="I25" s="613"/>
      <c r="J25" s="626"/>
      <c r="K25" s="627"/>
      <c r="L25" s="615"/>
      <c r="M25" s="613"/>
      <c r="N25" s="612"/>
      <c r="O25" s="613"/>
      <c r="P25" s="477"/>
      <c r="Q25" s="485"/>
    </row>
    <row r="26" spans="1:18" ht="15.75" x14ac:dyDescent="0.25">
      <c r="A26" s="608">
        <f>A18</f>
        <v>3</v>
      </c>
      <c r="B26" s="624" t="str">
        <f>B18</f>
        <v>SINALIZAÇÃO VIARIA</v>
      </c>
      <c r="C26" s="552">
        <f>C18</f>
        <v>46895.28</v>
      </c>
      <c r="D26" s="477">
        <f>$C$14*E26</f>
        <v>0</v>
      </c>
      <c r="E26" s="489"/>
      <c r="F26" s="477">
        <f>$C$14*G26</f>
        <v>0</v>
      </c>
      <c r="G26" s="479"/>
      <c r="H26" s="477">
        <f>$C$14*I26</f>
        <v>0</v>
      </c>
      <c r="I26" s="479"/>
      <c r="J26" s="477">
        <f>$C$14*K26</f>
        <v>12562.605</v>
      </c>
      <c r="K26" s="478">
        <v>0.5</v>
      </c>
      <c r="L26" s="488"/>
      <c r="M26" s="479"/>
      <c r="N26" s="477"/>
      <c r="O26" s="479"/>
      <c r="P26" s="477">
        <f>N26+L26+J26+H26+F26+D26+D34</f>
        <v>309794.54249999998</v>
      </c>
      <c r="Q26" s="482">
        <f>O26+M26+K26+I26+G26+E26+E34</f>
        <v>0.5</v>
      </c>
    </row>
    <row r="27" spans="1:18" ht="15.75" x14ac:dyDescent="0.2">
      <c r="A27" s="609"/>
      <c r="B27" s="625"/>
      <c r="C27" s="553">
        <f>D26</f>
        <v>0</v>
      </c>
      <c r="D27" s="612"/>
      <c r="E27" s="613"/>
      <c r="F27" s="612"/>
      <c r="G27" s="613"/>
      <c r="H27" s="612"/>
      <c r="I27" s="613"/>
      <c r="J27" s="626"/>
      <c r="K27" s="627"/>
      <c r="L27" s="615"/>
      <c r="M27" s="613"/>
      <c r="N27" s="612"/>
      <c r="O27" s="613"/>
      <c r="P27" s="477"/>
      <c r="Q27" s="485"/>
    </row>
    <row r="28" spans="1:18" s="499" customFormat="1" ht="15.75" x14ac:dyDescent="0.2">
      <c r="A28" s="491" t="s">
        <v>18</v>
      </c>
      <c r="B28" s="492"/>
      <c r="C28" s="493">
        <f>C15+C17+C19+C23+C25+C27</f>
        <v>1177825.69</v>
      </c>
      <c r="D28" s="494"/>
      <c r="E28" s="495"/>
      <c r="F28" s="494"/>
      <c r="G28" s="496"/>
      <c r="H28" s="494"/>
      <c r="I28" s="496"/>
      <c r="J28" s="494"/>
      <c r="K28" s="497"/>
      <c r="L28" s="493"/>
      <c r="M28" s="496"/>
      <c r="N28" s="494"/>
      <c r="O28" s="496"/>
      <c r="P28" s="494"/>
      <c r="Q28" s="498"/>
    </row>
    <row r="29" spans="1:18" s="568" customFormat="1" ht="16.5" thickBot="1" x14ac:dyDescent="0.25">
      <c r="A29" s="561"/>
      <c r="B29" s="562"/>
      <c r="C29" s="563"/>
      <c r="D29" s="564"/>
      <c r="E29" s="564"/>
      <c r="F29" s="564"/>
      <c r="G29" s="565"/>
      <c r="H29" s="564"/>
      <c r="I29" s="565"/>
      <c r="J29" s="564"/>
      <c r="K29" s="566"/>
      <c r="L29" s="563"/>
      <c r="M29" s="565"/>
      <c r="N29" s="564"/>
      <c r="O29" s="565"/>
      <c r="P29" s="564"/>
      <c r="Q29" s="567"/>
    </row>
    <row r="30" spans="1:18" s="560" customFormat="1" ht="16.5" thickBot="1" x14ac:dyDescent="0.25">
      <c r="A30" s="569"/>
      <c r="B30" s="570"/>
      <c r="C30" s="571"/>
      <c r="D30" s="572"/>
      <c r="E30" s="572"/>
      <c r="F30" s="572"/>
      <c r="G30" s="573"/>
      <c r="H30" s="572"/>
      <c r="I30" s="573"/>
      <c r="J30" s="572"/>
      <c r="K30" s="574"/>
      <c r="L30" s="571"/>
      <c r="M30" s="573"/>
      <c r="N30" s="572"/>
      <c r="O30" s="573"/>
      <c r="Q30" s="575"/>
      <c r="R30" s="576">
        <f>SUM(P14:P27)</f>
        <v>1619522.9909999999</v>
      </c>
    </row>
    <row r="31" spans="1:18" s="507" customFormat="1" ht="16.5" thickBot="1" x14ac:dyDescent="0.25">
      <c r="A31" s="628" t="s">
        <v>300</v>
      </c>
      <c r="B31" s="629"/>
      <c r="C31" s="500"/>
      <c r="D31" s="501">
        <f>SUM(D24+D22+D18+D16+D14)</f>
        <v>297231.9375</v>
      </c>
      <c r="E31" s="502"/>
      <c r="F31" s="501">
        <f>SUM(F24+F22+F18+F16+F14)</f>
        <v>296492.97149999999</v>
      </c>
      <c r="G31" s="503"/>
      <c r="H31" s="501">
        <f>SUM(H24+H22+H18+H16+H14)</f>
        <v>296492.97149999999</v>
      </c>
      <c r="I31" s="503"/>
      <c r="J31" s="501">
        <f>SUM(J24+J22+J18+J16+J14+J26)</f>
        <v>134841.23550000001</v>
      </c>
      <c r="K31" s="504"/>
      <c r="L31" s="501">
        <f>SUM(L24+L22+L18+L16+L14)</f>
        <v>0</v>
      </c>
      <c r="M31" s="503"/>
      <c r="N31" s="501">
        <f>SUM(N24+N22+N18+N16+N14)</f>
        <v>0</v>
      </c>
      <c r="O31" s="503"/>
      <c r="P31" s="505">
        <f>N31+L31+J31+H31+F31+D31</f>
        <v>1025059.1159999999</v>
      </c>
      <c r="Q31" s="506"/>
    </row>
    <row r="32" spans="1:18" ht="15.75" x14ac:dyDescent="0.2">
      <c r="A32" s="630" t="s">
        <v>301</v>
      </c>
      <c r="B32" s="631"/>
      <c r="C32" s="508"/>
      <c r="D32" s="509">
        <f>(D14+D16+D18)</f>
        <v>126853.40999999999</v>
      </c>
      <c r="E32" s="510"/>
      <c r="F32" s="509">
        <f>(F14+F16+F18)</f>
        <v>126853.40999999999</v>
      </c>
      <c r="G32" s="511"/>
      <c r="H32" s="509">
        <f>(H14+H16+H18)</f>
        <v>126853.40999999999</v>
      </c>
      <c r="I32" s="511"/>
      <c r="J32" s="509">
        <f>(J14+J16+J18)</f>
        <v>65732.11</v>
      </c>
      <c r="K32" s="512"/>
      <c r="L32" s="509">
        <f>(L14+L16+L18)</f>
        <v>0</v>
      </c>
      <c r="M32" s="511"/>
      <c r="N32" s="509">
        <f>(N14+N16+N18)</f>
        <v>0</v>
      </c>
      <c r="O32" s="511"/>
      <c r="P32" s="494">
        <f>N32+L32+J32+H32+F32+D32</f>
        <v>446292.33999999997</v>
      </c>
      <c r="Q32" s="513"/>
    </row>
    <row r="33" spans="1:17" ht="15.75" x14ac:dyDescent="0.2">
      <c r="A33" s="514" t="s">
        <v>302</v>
      </c>
      <c r="B33" s="515"/>
      <c r="C33" s="516"/>
      <c r="D33" s="487">
        <f>D22+D24</f>
        <v>170378.5275</v>
      </c>
      <c r="E33" s="517"/>
      <c r="F33" s="487">
        <f>F22+F24</f>
        <v>169639.56150000001</v>
      </c>
      <c r="G33" s="518"/>
      <c r="H33" s="487">
        <f>H22+H24</f>
        <v>169639.56150000001</v>
      </c>
      <c r="I33" s="518"/>
      <c r="J33" s="487">
        <f>J22+J24</f>
        <v>56546.520499999999</v>
      </c>
      <c r="K33" s="519"/>
      <c r="L33" s="487">
        <f>L22+L24</f>
        <v>0</v>
      </c>
      <c r="M33" s="518"/>
      <c r="N33" s="487">
        <f>N22+N24</f>
        <v>0</v>
      </c>
      <c r="O33" s="518"/>
      <c r="P33" s="494">
        <f>N33+L33+J33+H33+F33+D33</f>
        <v>566204.17099999997</v>
      </c>
      <c r="Q33" s="520"/>
    </row>
    <row r="34" spans="1:17" ht="15.75" x14ac:dyDescent="0.2">
      <c r="A34" s="634" t="s">
        <v>303</v>
      </c>
      <c r="B34" s="635"/>
      <c r="C34" s="488"/>
      <c r="D34" s="477">
        <f>D31</f>
        <v>297231.9375</v>
      </c>
      <c r="E34" s="489"/>
      <c r="F34" s="477">
        <f>F31+D34</f>
        <v>593724.90899999999</v>
      </c>
      <c r="G34" s="479"/>
      <c r="H34" s="477">
        <f>H31+F34</f>
        <v>890217.88049999997</v>
      </c>
      <c r="I34" s="479"/>
      <c r="J34" s="477">
        <f>J31+H34</f>
        <v>1025059.1159999999</v>
      </c>
      <c r="K34" s="480"/>
      <c r="L34" s="488">
        <f>L31+J34</f>
        <v>1025059.1159999999</v>
      </c>
      <c r="M34" s="479"/>
      <c r="N34" s="477">
        <f>N31+L34</f>
        <v>1025059.1159999999</v>
      </c>
      <c r="O34" s="479"/>
      <c r="P34" s="494"/>
      <c r="Q34" s="485"/>
    </row>
    <row r="35" spans="1:17" ht="15.75" x14ac:dyDescent="0.2">
      <c r="A35" s="634" t="s">
        <v>304</v>
      </c>
      <c r="B35" s="635"/>
      <c r="C35" s="521"/>
      <c r="D35" s="522"/>
      <c r="E35" s="523">
        <f>D31/$C$28</f>
        <v>0.25235647347783696</v>
      </c>
      <c r="F35" s="522"/>
      <c r="G35" s="523">
        <f>F31/$C$28</f>
        <v>0.2517290750382597</v>
      </c>
      <c r="H35" s="522"/>
      <c r="I35" s="523">
        <f>H31/$C$28</f>
        <v>0.2517290750382597</v>
      </c>
      <c r="J35" s="522"/>
      <c r="K35" s="524">
        <f>J31/$C$28</f>
        <v>0.11448318426472767</v>
      </c>
      <c r="L35" s="525"/>
      <c r="M35" s="523">
        <f>L31/$C$28</f>
        <v>0</v>
      </c>
      <c r="N35" s="522"/>
      <c r="O35" s="523">
        <f>N31/$C$28</f>
        <v>0</v>
      </c>
      <c r="P35" s="526">
        <f>R30/C28</f>
        <v>1.3750107547747579</v>
      </c>
      <c r="Q35" s="527"/>
    </row>
    <row r="36" spans="1:17" ht="16.5" thickBot="1" x14ac:dyDescent="0.25">
      <c r="A36" s="636" t="s">
        <v>305</v>
      </c>
      <c r="B36" s="637"/>
      <c r="C36" s="528"/>
      <c r="D36" s="529"/>
      <c r="E36" s="530">
        <f>E35</f>
        <v>0.25235647347783696</v>
      </c>
      <c r="F36" s="529"/>
      <c r="G36" s="530">
        <f>G35+E36</f>
        <v>0.50408554851609666</v>
      </c>
      <c r="H36" s="529"/>
      <c r="I36" s="530">
        <f>I35+G36</f>
        <v>0.75581462355435636</v>
      </c>
      <c r="J36" s="529"/>
      <c r="K36" s="531">
        <f>K35+I36</f>
        <v>0.87029780781908406</v>
      </c>
      <c r="L36" s="532"/>
      <c r="M36" s="530">
        <f>M35+K36</f>
        <v>0.87029780781908406</v>
      </c>
      <c r="N36" s="529"/>
      <c r="O36" s="530">
        <f>O35+M36</f>
        <v>0.87029780781908406</v>
      </c>
      <c r="P36" s="533"/>
      <c r="Q36" s="534"/>
    </row>
  </sheetData>
  <mergeCells count="64">
    <mergeCell ref="A34:B34"/>
    <mergeCell ref="A35:B35"/>
    <mergeCell ref="A36:B36"/>
    <mergeCell ref="J27:K27"/>
    <mergeCell ref="L27:M27"/>
    <mergeCell ref="N27:O27"/>
    <mergeCell ref="A31:B31"/>
    <mergeCell ref="A32:B32"/>
    <mergeCell ref="L25:M25"/>
    <mergeCell ref="N25:O25"/>
    <mergeCell ref="A24:A25"/>
    <mergeCell ref="B24:B25"/>
    <mergeCell ref="D25:E25"/>
    <mergeCell ref="F25:G25"/>
    <mergeCell ref="H25:I25"/>
    <mergeCell ref="J25:K25"/>
    <mergeCell ref="A26:A27"/>
    <mergeCell ref="B26:B27"/>
    <mergeCell ref="D27:E27"/>
    <mergeCell ref="F27:G27"/>
    <mergeCell ref="H27:I27"/>
    <mergeCell ref="N17:O17"/>
    <mergeCell ref="L19:M19"/>
    <mergeCell ref="N19:O19"/>
    <mergeCell ref="A22:A23"/>
    <mergeCell ref="B22:B23"/>
    <mergeCell ref="D23:E23"/>
    <mergeCell ref="F23:G23"/>
    <mergeCell ref="H23:I23"/>
    <mergeCell ref="J23:K23"/>
    <mergeCell ref="L23:M23"/>
    <mergeCell ref="N23:O23"/>
    <mergeCell ref="J17:K17"/>
    <mergeCell ref="L17:M17"/>
    <mergeCell ref="A18:A19"/>
    <mergeCell ref="B18:B19"/>
    <mergeCell ref="D19:E19"/>
    <mergeCell ref="J19:K19"/>
    <mergeCell ref="A16:A17"/>
    <mergeCell ref="B16:B17"/>
    <mergeCell ref="D17:E17"/>
    <mergeCell ref="F17:G17"/>
    <mergeCell ref="H17:I17"/>
    <mergeCell ref="D11:E11"/>
    <mergeCell ref="F19:G19"/>
    <mergeCell ref="H19:I19"/>
    <mergeCell ref="F11:G11"/>
    <mergeCell ref="H11:I11"/>
    <mergeCell ref="P11:Q11"/>
    <mergeCell ref="Y11:Z11"/>
    <mergeCell ref="A14:A15"/>
    <mergeCell ref="B14:B15"/>
    <mergeCell ref="D15:E15"/>
    <mergeCell ref="F15:G15"/>
    <mergeCell ref="H15:I15"/>
    <mergeCell ref="J15:K15"/>
    <mergeCell ref="L15:M15"/>
    <mergeCell ref="N15:O15"/>
    <mergeCell ref="J11:K11"/>
    <mergeCell ref="L11:M11"/>
    <mergeCell ref="N11:O11"/>
    <mergeCell ref="A11:A12"/>
    <mergeCell ref="B11:B12"/>
    <mergeCell ref="C11:C12"/>
  </mergeCells>
  <pageMargins left="0.70866141732283472" right="0.19685039370078741" top="0.78740157480314965" bottom="0.78740157480314965" header="0.31496062992125984" footer="0.31496062992125984"/>
  <pageSetup paperSize="9" scale="64" orientation="landscape" r:id="rId1"/>
  <colBreaks count="1" manualBreakCount="1">
    <brk id="11"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tabColor rgb="FF00B050"/>
  </sheetPr>
  <dimension ref="A1:IV72"/>
  <sheetViews>
    <sheetView showGridLines="0" showZeros="0" view="pageBreakPreview" zoomScaleSheetLayoutView="100" zoomScalePageLayoutView="40" workbookViewId="0">
      <pane xSplit="4" ySplit="12" topLeftCell="E13" activePane="bottomRight" state="frozen"/>
      <selection activeCell="B20" sqref="B20"/>
      <selection pane="topRight" activeCell="B20" sqref="B20"/>
      <selection pane="bottomLeft" activeCell="B20" sqref="B20"/>
      <selection pane="bottomRight" activeCell="P17" sqref="P17"/>
    </sheetView>
  </sheetViews>
  <sheetFormatPr defaultColWidth="7.5703125" defaultRowHeight="12" customHeight="1" x14ac:dyDescent="0.2"/>
  <cols>
    <col min="1" max="1" width="4.7109375" style="132" customWidth="1"/>
    <col min="2" max="2" width="13.140625" style="130" customWidth="1"/>
    <col min="3" max="4" width="6.5703125" style="130" customWidth="1"/>
    <col min="5" max="6" width="12.140625" style="130" customWidth="1"/>
    <col min="7" max="7" width="7.5703125" style="131" customWidth="1"/>
    <col min="8" max="9" width="12.140625" style="130" customWidth="1"/>
    <col min="10" max="10" width="7.5703125" style="129" customWidth="1"/>
    <col min="11" max="12" width="12.140625" style="130" customWidth="1"/>
    <col min="13" max="13" width="7.5703125" style="129" customWidth="1"/>
    <col min="14" max="15" width="12.140625" style="130" customWidth="1"/>
    <col min="16" max="16" width="7.5703125" style="129" customWidth="1"/>
    <col min="17" max="18" width="12.140625" style="130" customWidth="1"/>
    <col min="19" max="19" width="7.5703125" style="129" customWidth="1"/>
    <col min="20" max="21" width="12.140625" style="130" customWidth="1"/>
    <col min="22" max="22" width="7.5703125" style="129" customWidth="1"/>
    <col min="23" max="24" width="12.140625" style="130" customWidth="1"/>
    <col min="25" max="25" width="7.5703125" style="129" customWidth="1"/>
    <col min="26" max="27" width="12.140625" style="130" customWidth="1"/>
    <col min="28" max="28" width="7.5703125" style="129" customWidth="1"/>
    <col min="29" max="30" width="12.140625" style="130" customWidth="1"/>
    <col min="31" max="31" width="7.5703125" style="129" customWidth="1"/>
    <col min="32" max="33" width="12.140625" style="130" customWidth="1"/>
    <col min="34" max="34" width="7.5703125" style="129" customWidth="1"/>
    <col min="35" max="36" width="12.140625" style="130" customWidth="1"/>
    <col min="37" max="37" width="7.5703125" style="129" customWidth="1"/>
    <col min="38" max="39" width="12.140625" style="130" customWidth="1"/>
    <col min="40" max="40" width="7.5703125" style="129" customWidth="1"/>
    <col min="41" max="42" width="12.140625" style="130" customWidth="1"/>
    <col min="43" max="43" width="7.5703125" style="129" customWidth="1"/>
    <col min="44" max="45" width="12.140625" style="130" customWidth="1"/>
    <col min="46" max="46" width="7.5703125" style="129" customWidth="1"/>
    <col min="47" max="48" width="12.140625" style="130" customWidth="1"/>
    <col min="49" max="49" width="7.5703125" style="129" customWidth="1"/>
    <col min="50" max="51" width="12.140625" style="130" customWidth="1"/>
    <col min="52" max="52" width="7.5703125" style="129" customWidth="1"/>
    <col min="53" max="54" width="12.140625" style="130" customWidth="1"/>
    <col min="55" max="55" width="7.5703125" style="129" customWidth="1"/>
    <col min="56" max="57" width="12.140625" style="130" customWidth="1"/>
    <col min="58" max="58" width="7.5703125" style="129" customWidth="1"/>
    <col min="59" max="60" width="12.140625" style="130" customWidth="1"/>
    <col min="61" max="61" width="7.5703125" style="129" customWidth="1"/>
    <col min="62" max="63" width="12.140625" style="130" customWidth="1"/>
    <col min="64" max="64" width="7.5703125" style="129" customWidth="1"/>
    <col min="65" max="66" width="12.140625" style="130" customWidth="1"/>
    <col min="67" max="67" width="7.5703125" style="129" customWidth="1"/>
    <col min="68" max="69" width="12.140625" style="130" customWidth="1"/>
    <col min="70" max="70" width="7.5703125" style="129" customWidth="1"/>
    <col min="71" max="72" width="12.140625" style="130" customWidth="1"/>
    <col min="73" max="73" width="7.5703125" style="129" customWidth="1"/>
    <col min="74" max="75" width="12.140625" style="130" customWidth="1"/>
    <col min="76" max="76" width="7.5703125" style="129" customWidth="1"/>
    <col min="77" max="78" width="12.140625" style="130" customWidth="1"/>
    <col min="79" max="79" width="7.5703125" style="129" customWidth="1"/>
    <col min="80" max="81" width="12.140625" style="130" customWidth="1"/>
    <col min="82" max="82" width="7.5703125" style="129" customWidth="1"/>
    <col min="83" max="84" width="12.140625" style="130" customWidth="1"/>
    <col min="85" max="85" width="7.5703125" style="129" customWidth="1"/>
    <col min="86" max="87" width="12.140625" style="130" customWidth="1"/>
    <col min="88" max="88" width="7.5703125" style="129" customWidth="1"/>
    <col min="89" max="90" width="12.140625" style="130" customWidth="1"/>
    <col min="91" max="91" width="7.5703125" style="129" customWidth="1"/>
    <col min="92" max="93" width="12.140625" style="130" customWidth="1"/>
    <col min="94" max="94" width="7.5703125" style="129" customWidth="1"/>
    <col min="95" max="96" width="12.140625" style="130" customWidth="1"/>
    <col min="97" max="97" width="7.5703125" style="129" customWidth="1"/>
    <col min="98" max="99" width="12.140625" style="130" customWidth="1"/>
    <col min="100" max="100" width="7.5703125" style="129" customWidth="1"/>
    <col min="101" max="102" width="12.140625" style="130" customWidth="1"/>
    <col min="103" max="103" width="7.5703125" style="129" customWidth="1"/>
    <col min="104" max="105" width="12.140625" style="130" customWidth="1"/>
    <col min="106" max="106" width="7.5703125" style="129" customWidth="1"/>
    <col min="107" max="108" width="12.140625" style="130" customWidth="1"/>
    <col min="109" max="109" width="7.5703125" style="129" customWidth="1"/>
    <col min="110" max="111" width="12.140625" style="130" customWidth="1"/>
    <col min="112" max="112" width="7.5703125" style="129" customWidth="1"/>
    <col min="113" max="114" width="12.140625" style="130" customWidth="1"/>
    <col min="115" max="115" width="7.5703125" style="129" customWidth="1"/>
    <col min="116" max="117" width="12.140625" style="130" customWidth="1"/>
    <col min="118" max="118" width="7.5703125" style="129" customWidth="1"/>
    <col min="119" max="120" width="12.140625" style="130" customWidth="1"/>
    <col min="121" max="121" width="7.5703125" style="129" customWidth="1"/>
    <col min="122" max="123" width="12.140625" style="130" customWidth="1"/>
    <col min="124" max="124" width="7.5703125" style="129" customWidth="1"/>
    <col min="125" max="126" width="12.140625" style="130" customWidth="1"/>
    <col min="127" max="127" width="7.5703125" style="129" customWidth="1"/>
    <col min="128" max="129" width="12.140625" style="130" customWidth="1"/>
    <col min="130" max="130" width="7.5703125" style="129" customWidth="1"/>
    <col min="131" max="132" width="12.140625" style="130" customWidth="1"/>
    <col min="133" max="133" width="7.5703125" style="129" customWidth="1"/>
    <col min="134" max="135" width="12.140625" style="130" customWidth="1"/>
    <col min="136" max="136" width="7.5703125" style="129" customWidth="1"/>
    <col min="137" max="138" width="12.140625" style="130" customWidth="1"/>
    <col min="139" max="139" width="7.5703125" style="129" customWidth="1"/>
    <col min="140" max="141" width="12.140625" style="130" customWidth="1"/>
    <col min="142" max="142" width="7.5703125" style="129" customWidth="1"/>
    <col min="143" max="144" width="12.140625" style="130" customWidth="1"/>
    <col min="145" max="145" width="7.5703125" style="129" customWidth="1"/>
    <col min="146" max="147" width="12.140625" style="130" customWidth="1"/>
    <col min="148" max="148" width="7.5703125" style="129" customWidth="1"/>
    <col min="149" max="150" width="12.140625" style="130" customWidth="1"/>
    <col min="151" max="151" width="7.5703125" style="129" customWidth="1"/>
    <col min="152" max="153" width="12.140625" style="130" customWidth="1"/>
    <col min="154" max="154" width="7.5703125" style="129" customWidth="1"/>
    <col min="155" max="156" width="12.140625" style="130" customWidth="1"/>
    <col min="157" max="157" width="7.5703125" style="129" customWidth="1"/>
    <col min="158" max="159" width="12.140625" style="130" customWidth="1"/>
    <col min="160" max="160" width="7.5703125" style="129" customWidth="1"/>
    <col min="161" max="162" width="12.140625" style="130" customWidth="1"/>
    <col min="163" max="163" width="7.5703125" style="129" customWidth="1"/>
    <col min="164" max="165" width="12.140625" style="130" customWidth="1"/>
    <col min="166" max="166" width="7.5703125" style="129" customWidth="1"/>
    <col min="167" max="168" width="12.140625" style="130" customWidth="1"/>
    <col min="169" max="169" width="7.5703125" style="129" customWidth="1"/>
    <col min="170" max="171" width="12.140625" style="130" customWidth="1"/>
    <col min="172" max="172" width="7.5703125" style="129" customWidth="1"/>
    <col min="173" max="174" width="12.140625" style="130" customWidth="1"/>
    <col min="175" max="175" width="7.5703125" style="129" customWidth="1"/>
    <col min="176" max="177" width="12.140625" style="130" customWidth="1"/>
    <col min="178" max="178" width="7.5703125" style="129" customWidth="1"/>
    <col min="179" max="180" width="12.140625" style="130" customWidth="1"/>
    <col min="181" max="181" width="7.5703125" style="129" customWidth="1"/>
    <col min="182" max="183" width="12.140625" style="130" customWidth="1"/>
    <col min="184" max="184" width="7.5703125" style="129" customWidth="1"/>
    <col min="185" max="186" width="12.140625" style="130" customWidth="1"/>
    <col min="187" max="187" width="7.5703125" style="129" customWidth="1"/>
    <col min="188" max="189" width="12.140625" style="130" customWidth="1"/>
    <col min="190" max="190" width="7.5703125" style="129" customWidth="1"/>
    <col min="191" max="192" width="12.140625" style="130" customWidth="1"/>
    <col min="193" max="193" width="7.5703125" style="129" customWidth="1"/>
    <col min="194" max="195" width="12.140625" style="130" customWidth="1"/>
    <col min="196" max="196" width="7.5703125" style="129" customWidth="1"/>
    <col min="197" max="198" width="12.140625" style="130" customWidth="1"/>
    <col min="199" max="199" width="7.5703125" style="129" customWidth="1"/>
    <col min="200" max="201" width="12.140625" style="130" customWidth="1"/>
    <col min="202" max="202" width="7.5703125" style="129" customWidth="1"/>
    <col min="203" max="204" width="12.140625" style="130" customWidth="1"/>
    <col min="205" max="205" width="7.5703125" style="129" customWidth="1"/>
    <col min="206" max="207" width="12.140625" style="130" customWidth="1"/>
    <col min="208" max="208" width="7.5703125" style="129" customWidth="1"/>
    <col min="209" max="210" width="12.140625" style="130" customWidth="1"/>
    <col min="211" max="211" width="7.5703125" style="129" customWidth="1"/>
    <col min="212" max="213" width="12.140625" style="130" customWidth="1"/>
    <col min="214" max="214" width="7.5703125" style="129" customWidth="1"/>
    <col min="215" max="216" width="12.140625" style="130" customWidth="1"/>
    <col min="217" max="217" width="7.5703125" style="129" customWidth="1"/>
    <col min="218" max="219" width="12.140625" style="130" customWidth="1"/>
    <col min="220" max="220" width="7.5703125" style="129" customWidth="1"/>
    <col min="221" max="222" width="12.140625" style="130" customWidth="1"/>
    <col min="223" max="223" width="7.5703125" style="129" customWidth="1"/>
    <col min="224" max="225" width="12.140625" style="130" customWidth="1"/>
    <col min="226" max="226" width="7.5703125" style="129" customWidth="1"/>
    <col min="227" max="228" width="12.140625" style="130" customWidth="1"/>
    <col min="229" max="229" width="7.5703125" style="129" customWidth="1"/>
    <col min="230" max="231" width="12.140625" style="130" customWidth="1"/>
    <col min="232" max="232" width="7.5703125" style="129" customWidth="1"/>
    <col min="233" max="234" width="12.140625" style="130" customWidth="1"/>
    <col min="235" max="235" width="7.5703125" style="129" customWidth="1"/>
    <col min="236" max="237" width="12.140625" style="130" customWidth="1"/>
    <col min="238" max="238" width="7.5703125" style="129" customWidth="1"/>
    <col min="239" max="240" width="12.140625" style="130" customWidth="1"/>
    <col min="241" max="241" width="7.5703125" style="129" customWidth="1"/>
    <col min="242" max="243" width="12.140625" style="130" customWidth="1"/>
    <col min="244" max="244" width="7.5703125" style="129" customWidth="1"/>
    <col min="245" max="246" width="12.140625" style="130" customWidth="1"/>
    <col min="247" max="247" width="7.5703125" style="129" customWidth="1"/>
    <col min="248" max="249" width="12.140625" style="130" customWidth="1"/>
    <col min="250" max="250" width="7.5703125" style="129" customWidth="1"/>
    <col min="251" max="252" width="12.140625" style="130" customWidth="1"/>
    <col min="253" max="253" width="7.5703125" style="129" customWidth="1"/>
    <col min="254" max="255" width="12.140625" style="130" customWidth="1"/>
    <col min="256" max="16384" width="7.5703125" style="129"/>
  </cols>
  <sheetData>
    <row r="1" spans="1:256" s="226" customFormat="1" ht="12" customHeight="1" x14ac:dyDescent="0.15">
      <c r="A1" s="231" t="s">
        <v>56</v>
      </c>
      <c r="E1" s="231"/>
      <c r="F1" s="228"/>
      <c r="G1" s="228"/>
      <c r="I1" s="227" t="s">
        <v>150</v>
      </c>
      <c r="J1" s="235"/>
      <c r="K1" s="237"/>
      <c r="L1" s="228"/>
      <c r="M1" s="228"/>
      <c r="N1" s="228"/>
      <c r="O1" s="228"/>
      <c r="P1" s="234"/>
      <c r="Q1" s="228"/>
      <c r="R1" s="228"/>
      <c r="S1" s="234"/>
      <c r="T1" s="228"/>
      <c r="U1" s="228"/>
      <c r="V1" s="234"/>
      <c r="W1" s="228"/>
      <c r="X1" s="228"/>
      <c r="Y1" s="234"/>
      <c r="Z1" s="228"/>
      <c r="AA1" s="228"/>
      <c r="AB1" s="234"/>
      <c r="AC1" s="228"/>
      <c r="AD1" s="228"/>
      <c r="AE1" s="234"/>
      <c r="AF1" s="228"/>
      <c r="AG1" s="228"/>
      <c r="AH1" s="234"/>
      <c r="AI1" s="228"/>
      <c r="AJ1" s="228"/>
      <c r="AK1" s="234"/>
      <c r="AL1" s="228"/>
      <c r="AM1" s="228"/>
      <c r="AN1" s="234"/>
      <c r="AO1" s="228"/>
      <c r="AP1" s="228"/>
      <c r="AQ1" s="234"/>
      <c r="AR1" s="228"/>
      <c r="AS1" s="228"/>
      <c r="AT1" s="234"/>
      <c r="AU1" s="228"/>
      <c r="AV1" s="228"/>
      <c r="AW1" s="234"/>
      <c r="AX1" s="228"/>
      <c r="AY1" s="228"/>
      <c r="AZ1" s="234"/>
      <c r="BA1" s="228"/>
      <c r="BB1" s="228"/>
      <c r="BC1" s="234"/>
      <c r="BD1" s="228"/>
      <c r="BE1" s="228"/>
      <c r="BF1" s="234"/>
      <c r="BG1" s="228"/>
      <c r="BH1" s="228"/>
      <c r="BI1" s="234"/>
      <c r="BJ1" s="228"/>
      <c r="BK1" s="228"/>
      <c r="BL1" s="234"/>
      <c r="BM1" s="228"/>
      <c r="BN1" s="228"/>
      <c r="BO1" s="234"/>
      <c r="BP1" s="228"/>
      <c r="BQ1" s="228"/>
      <c r="BR1" s="234"/>
      <c r="BS1" s="228"/>
      <c r="BT1" s="228"/>
      <c r="BU1" s="234"/>
      <c r="BV1" s="228"/>
      <c r="BW1" s="228"/>
      <c r="BX1" s="234"/>
      <c r="BY1" s="228"/>
      <c r="BZ1" s="228"/>
      <c r="CA1" s="234"/>
      <c r="CB1" s="228"/>
      <c r="CC1" s="228"/>
      <c r="CD1" s="234"/>
      <c r="CE1" s="228"/>
      <c r="CF1" s="228"/>
      <c r="CG1" s="234"/>
      <c r="CH1" s="228"/>
      <c r="CI1" s="228"/>
      <c r="CJ1" s="234"/>
      <c r="CK1" s="228"/>
      <c r="CL1" s="228"/>
      <c r="CM1" s="234"/>
      <c r="CN1" s="228"/>
      <c r="CO1" s="228"/>
      <c r="CP1" s="234"/>
      <c r="CQ1" s="228"/>
      <c r="CR1" s="228"/>
      <c r="CS1" s="234"/>
      <c r="CT1" s="228"/>
      <c r="CU1" s="228"/>
      <c r="CV1" s="234"/>
      <c r="CW1" s="228"/>
      <c r="CX1" s="228"/>
      <c r="CY1" s="234"/>
      <c r="CZ1" s="228"/>
      <c r="DA1" s="228"/>
      <c r="DB1" s="234"/>
      <c r="DC1" s="228"/>
      <c r="DD1" s="228"/>
      <c r="DE1" s="234"/>
      <c r="DF1" s="228"/>
      <c r="DG1" s="228"/>
      <c r="DH1" s="234"/>
      <c r="DI1" s="228"/>
      <c r="DJ1" s="228"/>
      <c r="DK1" s="234"/>
      <c r="DL1" s="228"/>
      <c r="DM1" s="228"/>
      <c r="DN1" s="234"/>
      <c r="DO1" s="228"/>
      <c r="DP1" s="228"/>
      <c r="DQ1" s="234"/>
      <c r="DR1" s="228"/>
      <c r="DS1" s="228"/>
      <c r="DT1" s="234"/>
      <c r="DU1" s="228"/>
      <c r="DV1" s="228"/>
      <c r="DW1" s="234"/>
      <c r="DX1" s="228"/>
      <c r="DY1" s="228"/>
      <c r="DZ1" s="234"/>
      <c r="EA1" s="228"/>
      <c r="EB1" s="228"/>
      <c r="EC1" s="234"/>
      <c r="ED1" s="228"/>
      <c r="EE1" s="228"/>
      <c r="EF1" s="234"/>
      <c r="EG1" s="228"/>
      <c r="EH1" s="228"/>
      <c r="EI1" s="234"/>
      <c r="EJ1" s="228"/>
      <c r="EK1" s="228"/>
      <c r="EL1" s="234"/>
      <c r="EM1" s="228"/>
      <c r="EN1" s="228"/>
      <c r="EO1" s="234"/>
      <c r="EP1" s="228"/>
      <c r="EQ1" s="228"/>
      <c r="ER1" s="234"/>
      <c r="ES1" s="228"/>
      <c r="ET1" s="228"/>
      <c r="EU1" s="234"/>
      <c r="EV1" s="228"/>
      <c r="EW1" s="228"/>
      <c r="EX1" s="234"/>
      <c r="EY1" s="228"/>
      <c r="EZ1" s="228"/>
      <c r="FA1" s="234"/>
      <c r="FB1" s="228"/>
      <c r="FC1" s="228"/>
      <c r="FD1" s="234"/>
      <c r="FE1" s="228"/>
      <c r="FF1" s="228"/>
      <c r="FG1" s="234"/>
      <c r="FH1" s="228"/>
      <c r="FI1" s="228"/>
      <c r="FJ1" s="234"/>
      <c r="FK1" s="228"/>
      <c r="FL1" s="228"/>
      <c r="FM1" s="234"/>
      <c r="FN1" s="228"/>
      <c r="FO1" s="228"/>
      <c r="FP1" s="234"/>
      <c r="FQ1" s="228"/>
      <c r="FR1" s="228"/>
      <c r="FS1" s="234"/>
      <c r="FT1" s="228"/>
      <c r="FU1" s="228"/>
      <c r="FV1" s="234"/>
      <c r="FW1" s="228"/>
      <c r="FX1" s="228"/>
      <c r="FY1" s="234"/>
      <c r="FZ1" s="228"/>
      <c r="GA1" s="228"/>
      <c r="GB1" s="234"/>
      <c r="GC1" s="228"/>
      <c r="GD1" s="228"/>
      <c r="GE1" s="234"/>
      <c r="GF1" s="228"/>
      <c r="GG1" s="228"/>
      <c r="GH1" s="234"/>
      <c r="GI1" s="228"/>
      <c r="GJ1" s="228"/>
      <c r="GK1" s="234"/>
      <c r="GL1" s="228"/>
      <c r="GM1" s="228"/>
      <c r="GN1" s="234"/>
      <c r="GO1" s="228"/>
      <c r="GP1" s="228"/>
      <c r="GQ1" s="234"/>
      <c r="GR1" s="228"/>
      <c r="GS1" s="228"/>
      <c r="GT1" s="234"/>
      <c r="GU1" s="228"/>
      <c r="GV1" s="228"/>
      <c r="GW1" s="234"/>
      <c r="GX1" s="228"/>
      <c r="GY1" s="228"/>
      <c r="GZ1" s="234"/>
      <c r="HA1" s="228"/>
      <c r="HB1" s="228"/>
      <c r="HC1" s="234"/>
      <c r="HD1" s="228"/>
      <c r="HE1" s="228"/>
      <c r="HF1" s="234"/>
      <c r="HG1" s="228"/>
      <c r="HH1" s="228"/>
      <c r="HI1" s="234"/>
      <c r="HJ1" s="228"/>
      <c r="HK1" s="228"/>
      <c r="HL1" s="234"/>
      <c r="HM1" s="228"/>
      <c r="HN1" s="228"/>
      <c r="HO1" s="234"/>
      <c r="HP1" s="228"/>
      <c r="HQ1" s="228"/>
      <c r="HR1" s="234"/>
      <c r="HS1" s="228"/>
      <c r="HT1" s="228"/>
      <c r="HU1" s="234"/>
      <c r="HV1" s="228"/>
      <c r="HW1" s="228"/>
      <c r="HX1" s="234"/>
      <c r="HY1" s="228"/>
      <c r="HZ1" s="228"/>
      <c r="IA1" s="234"/>
      <c r="IB1" s="228"/>
      <c r="IC1" s="228"/>
      <c r="ID1" s="234"/>
      <c r="IE1" s="228"/>
      <c r="IF1" s="228"/>
      <c r="IG1" s="234"/>
      <c r="IH1" s="228"/>
      <c r="II1" s="228"/>
      <c r="IJ1" s="234"/>
      <c r="IK1" s="228"/>
      <c r="IL1" s="228"/>
      <c r="IM1" s="234"/>
      <c r="IN1" s="228"/>
      <c r="IO1" s="228"/>
      <c r="IP1" s="234"/>
      <c r="IQ1" s="228"/>
      <c r="IR1" s="228"/>
      <c r="IS1" s="234"/>
      <c r="IT1" s="228"/>
      <c r="IU1" s="228"/>
      <c r="IV1" s="234"/>
    </row>
    <row r="2" spans="1:256" s="217" customFormat="1" ht="12" customHeight="1" x14ac:dyDescent="0.2">
      <c r="A2" s="225" t="str">
        <f>QCI!$C$2</f>
        <v>Prefeitura Municipal de Araranguá</v>
      </c>
      <c r="B2" s="224"/>
      <c r="C2" s="224"/>
      <c r="D2" s="223"/>
      <c r="E2" s="222"/>
      <c r="F2" s="219"/>
      <c r="G2" s="219"/>
      <c r="I2" s="236"/>
      <c r="J2" s="233"/>
      <c r="L2" s="219"/>
      <c r="M2" s="219"/>
      <c r="N2" s="219"/>
      <c r="O2" s="219"/>
      <c r="P2" s="232"/>
      <c r="Q2" s="219"/>
      <c r="R2" s="219"/>
      <c r="S2" s="232"/>
      <c r="T2" s="219"/>
      <c r="U2" s="219"/>
      <c r="V2" s="232"/>
      <c r="W2" s="219"/>
      <c r="X2" s="219"/>
      <c r="Y2" s="232"/>
      <c r="Z2" s="219"/>
      <c r="AA2" s="219"/>
      <c r="AB2" s="232"/>
      <c r="AC2" s="219"/>
      <c r="AD2" s="219"/>
      <c r="AE2" s="232"/>
      <c r="AF2" s="219"/>
      <c r="AG2" s="219"/>
      <c r="AH2" s="232"/>
      <c r="AI2" s="219"/>
      <c r="AJ2" s="219"/>
      <c r="AK2" s="232"/>
      <c r="AL2" s="219"/>
      <c r="AM2" s="219"/>
      <c r="AN2" s="232"/>
      <c r="AO2" s="219"/>
      <c r="AP2" s="219"/>
      <c r="AQ2" s="232"/>
      <c r="AR2" s="219"/>
      <c r="AS2" s="219"/>
      <c r="AT2" s="232"/>
      <c r="AU2" s="219"/>
      <c r="AV2" s="219"/>
      <c r="AW2" s="232"/>
      <c r="AX2" s="219"/>
      <c r="AY2" s="219"/>
      <c r="AZ2" s="232"/>
      <c r="BA2" s="219"/>
      <c r="BB2" s="219"/>
      <c r="BC2" s="232"/>
      <c r="BD2" s="219"/>
      <c r="BE2" s="219"/>
      <c r="BF2" s="232"/>
      <c r="BG2" s="219"/>
      <c r="BH2" s="219"/>
      <c r="BI2" s="232"/>
      <c r="BJ2" s="219"/>
      <c r="BK2" s="219"/>
      <c r="BL2" s="232"/>
      <c r="BM2" s="219"/>
      <c r="BN2" s="219"/>
      <c r="BO2" s="232"/>
      <c r="BP2" s="219"/>
      <c r="BQ2" s="219"/>
      <c r="BR2" s="232"/>
      <c r="BS2" s="219"/>
      <c r="BT2" s="219"/>
      <c r="BU2" s="232"/>
      <c r="BV2" s="219"/>
      <c r="BW2" s="219"/>
      <c r="BX2" s="232"/>
      <c r="BY2" s="219"/>
      <c r="BZ2" s="219"/>
      <c r="CA2" s="232"/>
      <c r="CB2" s="219"/>
      <c r="CC2" s="219"/>
      <c r="CD2" s="232"/>
      <c r="CE2" s="219"/>
      <c r="CF2" s="219"/>
      <c r="CG2" s="232"/>
      <c r="CH2" s="219"/>
      <c r="CI2" s="219"/>
      <c r="CJ2" s="232"/>
      <c r="CK2" s="219"/>
      <c r="CL2" s="219"/>
      <c r="CM2" s="232"/>
      <c r="CN2" s="219"/>
      <c r="CO2" s="219"/>
      <c r="CP2" s="232"/>
      <c r="CQ2" s="219"/>
      <c r="CR2" s="219"/>
      <c r="CS2" s="232"/>
      <c r="CT2" s="219"/>
      <c r="CU2" s="219"/>
      <c r="CV2" s="232"/>
      <c r="CW2" s="219"/>
      <c r="CX2" s="219"/>
      <c r="CY2" s="232"/>
      <c r="CZ2" s="219"/>
      <c r="DA2" s="219"/>
      <c r="DB2" s="232"/>
      <c r="DC2" s="219"/>
      <c r="DD2" s="219"/>
      <c r="DE2" s="232"/>
      <c r="DF2" s="219"/>
      <c r="DG2" s="219"/>
      <c r="DH2" s="232"/>
      <c r="DI2" s="219"/>
      <c r="DJ2" s="219"/>
      <c r="DK2" s="232"/>
      <c r="DL2" s="219"/>
      <c r="DM2" s="219"/>
      <c r="DN2" s="232"/>
      <c r="DO2" s="219"/>
      <c r="DP2" s="219"/>
      <c r="DQ2" s="232"/>
      <c r="DR2" s="219"/>
      <c r="DS2" s="219"/>
      <c r="DT2" s="232"/>
      <c r="DU2" s="219"/>
      <c r="DV2" s="219"/>
      <c r="DW2" s="232"/>
      <c r="DX2" s="219"/>
      <c r="DY2" s="219"/>
      <c r="DZ2" s="232"/>
      <c r="EA2" s="219"/>
      <c r="EB2" s="219"/>
      <c r="EC2" s="232"/>
      <c r="ED2" s="219"/>
      <c r="EE2" s="219"/>
      <c r="EF2" s="232"/>
      <c r="EG2" s="219"/>
      <c r="EH2" s="219"/>
      <c r="EI2" s="232"/>
      <c r="EJ2" s="219"/>
      <c r="EK2" s="219"/>
      <c r="EL2" s="232"/>
      <c r="EM2" s="219"/>
      <c r="EN2" s="219"/>
      <c r="EO2" s="232"/>
      <c r="EP2" s="219"/>
      <c r="EQ2" s="219"/>
      <c r="ER2" s="232"/>
      <c r="ES2" s="219"/>
      <c r="ET2" s="219"/>
      <c r="EU2" s="232"/>
      <c r="EV2" s="219"/>
      <c r="EW2" s="219"/>
      <c r="EX2" s="232"/>
      <c r="EY2" s="219"/>
      <c r="EZ2" s="219"/>
      <c r="FA2" s="232"/>
      <c r="FB2" s="219"/>
      <c r="FC2" s="219"/>
      <c r="FD2" s="232"/>
      <c r="FE2" s="219"/>
      <c r="FF2" s="219"/>
      <c r="FG2" s="232"/>
      <c r="FH2" s="219"/>
      <c r="FI2" s="219"/>
      <c r="FJ2" s="232"/>
      <c r="FK2" s="219"/>
      <c r="FL2" s="219"/>
      <c r="FM2" s="232"/>
      <c r="FN2" s="219"/>
      <c r="FO2" s="219"/>
      <c r="FP2" s="232"/>
      <c r="FQ2" s="219"/>
      <c r="FR2" s="219"/>
      <c r="FS2" s="232"/>
      <c r="FT2" s="219"/>
      <c r="FU2" s="219"/>
      <c r="FV2" s="232"/>
      <c r="FW2" s="219"/>
      <c r="FX2" s="219"/>
      <c r="FY2" s="232"/>
      <c r="FZ2" s="219"/>
      <c r="GA2" s="219"/>
      <c r="GB2" s="232"/>
      <c r="GC2" s="219"/>
      <c r="GD2" s="219"/>
      <c r="GE2" s="232"/>
      <c r="GF2" s="219"/>
      <c r="GG2" s="219"/>
      <c r="GH2" s="232"/>
      <c r="GI2" s="219"/>
      <c r="GJ2" s="219"/>
      <c r="GK2" s="232"/>
      <c r="GL2" s="219"/>
      <c r="GM2" s="219"/>
      <c r="GN2" s="232"/>
      <c r="GO2" s="219"/>
      <c r="GP2" s="219"/>
      <c r="GQ2" s="232"/>
      <c r="GR2" s="219"/>
      <c r="GS2" s="219"/>
      <c r="GT2" s="232"/>
      <c r="GU2" s="219"/>
      <c r="GV2" s="219"/>
      <c r="GW2" s="232"/>
      <c r="GX2" s="219"/>
      <c r="GY2" s="219"/>
      <c r="GZ2" s="232"/>
      <c r="HA2" s="219"/>
      <c r="HB2" s="219"/>
      <c r="HC2" s="232"/>
      <c r="HD2" s="219"/>
      <c r="HE2" s="219"/>
      <c r="HF2" s="232"/>
      <c r="HG2" s="219"/>
      <c r="HH2" s="219"/>
      <c r="HI2" s="232"/>
      <c r="HJ2" s="219"/>
      <c r="HK2" s="219"/>
      <c r="HL2" s="232"/>
      <c r="HM2" s="219"/>
      <c r="HN2" s="219"/>
      <c r="HO2" s="232"/>
      <c r="HP2" s="219"/>
      <c r="HQ2" s="219"/>
      <c r="HR2" s="232"/>
      <c r="HS2" s="219"/>
      <c r="HT2" s="219"/>
      <c r="HU2" s="232"/>
      <c r="HV2" s="219"/>
      <c r="HW2" s="219"/>
      <c r="HX2" s="232"/>
      <c r="HY2" s="219"/>
      <c r="HZ2" s="219"/>
      <c r="IA2" s="232"/>
      <c r="IB2" s="219"/>
      <c r="IC2" s="219"/>
      <c r="ID2" s="232"/>
      <c r="IE2" s="219"/>
      <c r="IF2" s="219"/>
      <c r="IG2" s="232"/>
      <c r="IH2" s="219"/>
      <c r="II2" s="219"/>
      <c r="IJ2" s="232"/>
      <c r="IK2" s="219"/>
      <c r="IL2" s="219"/>
      <c r="IM2" s="232"/>
      <c r="IN2" s="219"/>
      <c r="IO2" s="219"/>
      <c r="IP2" s="232"/>
      <c r="IQ2" s="219"/>
      <c r="IR2" s="219"/>
      <c r="IS2" s="232"/>
      <c r="IT2" s="219"/>
      <c r="IU2" s="219"/>
      <c r="IV2" s="232"/>
    </row>
    <row r="3" spans="1:256" s="226" customFormat="1" ht="12" customHeight="1" x14ac:dyDescent="0.15">
      <c r="A3" s="231" t="s">
        <v>55</v>
      </c>
      <c r="E3" s="230"/>
      <c r="F3" s="228"/>
      <c r="G3" s="228"/>
      <c r="J3" s="235"/>
      <c r="L3" s="228"/>
      <c r="M3" s="228"/>
      <c r="N3" s="228"/>
      <c r="O3" s="228"/>
      <c r="P3" s="234"/>
      <c r="Q3" s="228"/>
      <c r="R3" s="228"/>
      <c r="S3" s="234"/>
      <c r="T3" s="228"/>
      <c r="U3" s="228"/>
      <c r="V3" s="234"/>
      <c r="W3" s="228"/>
      <c r="X3" s="228"/>
      <c r="Y3" s="234"/>
      <c r="Z3" s="228"/>
      <c r="AA3" s="228"/>
      <c r="AB3" s="234"/>
      <c r="AC3" s="228"/>
      <c r="AD3" s="228"/>
      <c r="AE3" s="234"/>
      <c r="AF3" s="228"/>
      <c r="AG3" s="228"/>
      <c r="AH3" s="234"/>
      <c r="AI3" s="228"/>
      <c r="AJ3" s="228"/>
      <c r="AK3" s="234"/>
      <c r="AL3" s="228"/>
      <c r="AM3" s="228"/>
      <c r="AN3" s="234"/>
      <c r="AO3" s="228"/>
      <c r="AP3" s="228"/>
      <c r="AQ3" s="234"/>
      <c r="AR3" s="228"/>
      <c r="AS3" s="228"/>
      <c r="AT3" s="234"/>
      <c r="AU3" s="228"/>
      <c r="AV3" s="228"/>
      <c r="AW3" s="234"/>
      <c r="AX3" s="228"/>
      <c r="AY3" s="228"/>
      <c r="AZ3" s="234"/>
      <c r="BA3" s="228"/>
      <c r="BB3" s="228"/>
      <c r="BC3" s="234"/>
      <c r="BD3" s="228"/>
      <c r="BE3" s="228"/>
      <c r="BF3" s="234"/>
      <c r="BG3" s="228"/>
      <c r="BH3" s="228"/>
      <c r="BI3" s="234"/>
      <c r="BJ3" s="228"/>
      <c r="BK3" s="228"/>
      <c r="BL3" s="234"/>
      <c r="BM3" s="228"/>
      <c r="BN3" s="228"/>
      <c r="BO3" s="234"/>
      <c r="BP3" s="228"/>
      <c r="BQ3" s="228"/>
      <c r="BR3" s="234"/>
      <c r="BS3" s="228"/>
      <c r="BT3" s="228"/>
      <c r="BU3" s="234"/>
      <c r="BV3" s="228"/>
      <c r="BW3" s="228"/>
      <c r="BX3" s="234"/>
      <c r="BY3" s="228"/>
      <c r="BZ3" s="228"/>
      <c r="CA3" s="234"/>
      <c r="CB3" s="228"/>
      <c r="CC3" s="228"/>
      <c r="CD3" s="234"/>
      <c r="CE3" s="228"/>
      <c r="CF3" s="228"/>
      <c r="CG3" s="234"/>
      <c r="CH3" s="228"/>
      <c r="CI3" s="228"/>
      <c r="CJ3" s="234"/>
      <c r="CK3" s="228"/>
      <c r="CL3" s="228"/>
      <c r="CM3" s="234"/>
      <c r="CN3" s="228"/>
      <c r="CO3" s="228"/>
      <c r="CP3" s="234"/>
      <c r="CQ3" s="228"/>
      <c r="CR3" s="228"/>
      <c r="CS3" s="234"/>
      <c r="CT3" s="228"/>
      <c r="CU3" s="228"/>
      <c r="CV3" s="234"/>
      <c r="CW3" s="228"/>
      <c r="CX3" s="228"/>
      <c r="CY3" s="234"/>
      <c r="CZ3" s="228"/>
      <c r="DA3" s="228"/>
      <c r="DB3" s="234"/>
      <c r="DC3" s="228"/>
      <c r="DD3" s="228"/>
      <c r="DE3" s="234"/>
      <c r="DF3" s="228"/>
      <c r="DG3" s="228"/>
      <c r="DH3" s="234"/>
      <c r="DI3" s="228"/>
      <c r="DJ3" s="228"/>
      <c r="DK3" s="234"/>
      <c r="DL3" s="228"/>
      <c r="DM3" s="228"/>
      <c r="DN3" s="234"/>
      <c r="DO3" s="228"/>
      <c r="DP3" s="228"/>
      <c r="DQ3" s="234"/>
      <c r="DR3" s="228"/>
      <c r="DS3" s="228"/>
      <c r="DT3" s="234"/>
      <c r="DU3" s="228"/>
      <c r="DV3" s="228"/>
      <c r="DW3" s="234"/>
      <c r="DX3" s="228"/>
      <c r="DY3" s="228"/>
      <c r="DZ3" s="234"/>
      <c r="EA3" s="228"/>
      <c r="EB3" s="228"/>
      <c r="EC3" s="234"/>
      <c r="ED3" s="228"/>
      <c r="EE3" s="228"/>
      <c r="EF3" s="234"/>
      <c r="EG3" s="228"/>
      <c r="EH3" s="228"/>
      <c r="EI3" s="234"/>
      <c r="EJ3" s="228"/>
      <c r="EK3" s="228"/>
      <c r="EL3" s="234"/>
      <c r="EM3" s="228"/>
      <c r="EN3" s="228"/>
      <c r="EO3" s="234"/>
      <c r="EP3" s="228"/>
      <c r="EQ3" s="228"/>
      <c r="ER3" s="234"/>
      <c r="ES3" s="228"/>
      <c r="ET3" s="228"/>
      <c r="EU3" s="234"/>
      <c r="EV3" s="228"/>
      <c r="EW3" s="228"/>
      <c r="EX3" s="234"/>
      <c r="EY3" s="228"/>
      <c r="EZ3" s="228"/>
      <c r="FA3" s="234"/>
      <c r="FB3" s="228"/>
      <c r="FC3" s="228"/>
      <c r="FD3" s="234"/>
      <c r="FE3" s="228"/>
      <c r="FF3" s="228"/>
      <c r="FG3" s="234"/>
      <c r="FH3" s="228"/>
      <c r="FI3" s="228"/>
      <c r="FJ3" s="234"/>
      <c r="FK3" s="228"/>
      <c r="FL3" s="228"/>
      <c r="FM3" s="234"/>
      <c r="FN3" s="228"/>
      <c r="FO3" s="228"/>
      <c r="FP3" s="234"/>
      <c r="FQ3" s="228"/>
      <c r="FR3" s="228"/>
      <c r="FS3" s="234"/>
      <c r="FT3" s="228"/>
      <c r="FU3" s="228"/>
      <c r="FV3" s="234"/>
      <c r="FW3" s="228"/>
      <c r="FX3" s="228"/>
      <c r="FY3" s="234"/>
      <c r="FZ3" s="228"/>
      <c r="GA3" s="228"/>
      <c r="GB3" s="234"/>
      <c r="GC3" s="228"/>
      <c r="GD3" s="228"/>
      <c r="GE3" s="234"/>
      <c r="GF3" s="228"/>
      <c r="GG3" s="228"/>
      <c r="GH3" s="234"/>
      <c r="GI3" s="228"/>
      <c r="GJ3" s="228"/>
      <c r="GK3" s="234"/>
      <c r="GL3" s="228"/>
      <c r="GM3" s="228"/>
      <c r="GN3" s="234"/>
      <c r="GO3" s="228"/>
      <c r="GP3" s="228"/>
      <c r="GQ3" s="234"/>
      <c r="GR3" s="228"/>
      <c r="GS3" s="228"/>
      <c r="GT3" s="234"/>
      <c r="GU3" s="228"/>
      <c r="GV3" s="228"/>
      <c r="GW3" s="234"/>
      <c r="GX3" s="228"/>
      <c r="GY3" s="228"/>
      <c r="GZ3" s="234"/>
      <c r="HA3" s="228"/>
      <c r="HB3" s="228"/>
      <c r="HC3" s="234"/>
      <c r="HD3" s="228"/>
      <c r="HE3" s="228"/>
      <c r="HF3" s="234"/>
      <c r="HG3" s="228"/>
      <c r="HH3" s="228"/>
      <c r="HI3" s="234"/>
      <c r="HJ3" s="228"/>
      <c r="HK3" s="228"/>
      <c r="HL3" s="234"/>
      <c r="HM3" s="228"/>
      <c r="HN3" s="228"/>
      <c r="HO3" s="234"/>
      <c r="HP3" s="228"/>
      <c r="HQ3" s="228"/>
      <c r="HR3" s="234"/>
      <c r="HS3" s="228"/>
      <c r="HT3" s="228"/>
      <c r="HU3" s="234"/>
      <c r="HV3" s="228"/>
      <c r="HW3" s="228"/>
      <c r="HX3" s="234"/>
      <c r="HY3" s="228"/>
      <c r="HZ3" s="228"/>
      <c r="IA3" s="234"/>
      <c r="IB3" s="228"/>
      <c r="IC3" s="228"/>
      <c r="ID3" s="234"/>
      <c r="IE3" s="228"/>
      <c r="IF3" s="228"/>
      <c r="IG3" s="234"/>
      <c r="IH3" s="228"/>
      <c r="II3" s="228"/>
      <c r="IJ3" s="234"/>
      <c r="IK3" s="228"/>
      <c r="IL3" s="228"/>
      <c r="IM3" s="234"/>
      <c r="IN3" s="228"/>
      <c r="IO3" s="228"/>
      <c r="IP3" s="234"/>
      <c r="IQ3" s="228"/>
      <c r="IR3" s="228"/>
      <c r="IS3" s="234"/>
      <c r="IT3" s="228"/>
      <c r="IU3" s="228"/>
      <c r="IV3" s="234"/>
    </row>
    <row r="4" spans="1:256" s="217" customFormat="1" ht="12" customHeight="1" x14ac:dyDescent="0.2">
      <c r="A4" s="225">
        <f>QCI!$F$2</f>
        <v>0</v>
      </c>
      <c r="B4" s="224"/>
      <c r="C4" s="224"/>
      <c r="D4" s="223"/>
      <c r="E4" s="222"/>
      <c r="F4" s="219"/>
      <c r="G4" s="219"/>
      <c r="J4" s="233"/>
      <c r="L4" s="219"/>
      <c r="M4" s="219"/>
      <c r="N4" s="219"/>
      <c r="O4" s="219"/>
      <c r="P4" s="232"/>
      <c r="Q4" s="219"/>
      <c r="R4" s="219"/>
      <c r="S4" s="232"/>
      <c r="T4" s="219"/>
      <c r="U4" s="219"/>
      <c r="V4" s="232"/>
      <c r="W4" s="219"/>
      <c r="X4" s="219"/>
      <c r="Y4" s="232"/>
      <c r="Z4" s="219"/>
      <c r="AA4" s="219"/>
      <c r="AB4" s="232"/>
      <c r="AC4" s="219"/>
      <c r="AD4" s="219"/>
      <c r="AE4" s="232"/>
      <c r="AF4" s="219"/>
      <c r="AG4" s="219"/>
      <c r="AH4" s="232"/>
      <c r="AI4" s="219"/>
      <c r="AJ4" s="219"/>
      <c r="AK4" s="232"/>
      <c r="AL4" s="219"/>
      <c r="AM4" s="219"/>
      <c r="AN4" s="232"/>
      <c r="AO4" s="219"/>
      <c r="AP4" s="219"/>
      <c r="AQ4" s="232"/>
      <c r="AR4" s="219"/>
      <c r="AS4" s="219"/>
      <c r="AT4" s="232"/>
      <c r="AU4" s="219"/>
      <c r="AV4" s="219"/>
      <c r="AW4" s="232"/>
      <c r="AX4" s="219"/>
      <c r="AY4" s="219"/>
      <c r="AZ4" s="232"/>
      <c r="BA4" s="219"/>
      <c r="BB4" s="219"/>
      <c r="BC4" s="232"/>
      <c r="BD4" s="219"/>
      <c r="BE4" s="219"/>
      <c r="BF4" s="232"/>
      <c r="BG4" s="219"/>
      <c r="BH4" s="219"/>
      <c r="BI4" s="232"/>
      <c r="BJ4" s="219"/>
      <c r="BK4" s="219"/>
      <c r="BL4" s="232"/>
      <c r="BM4" s="219"/>
      <c r="BN4" s="219"/>
      <c r="BO4" s="232"/>
      <c r="BP4" s="219"/>
      <c r="BQ4" s="219"/>
      <c r="BR4" s="232"/>
      <c r="BS4" s="219"/>
      <c r="BT4" s="219"/>
      <c r="BU4" s="232"/>
      <c r="BV4" s="219"/>
      <c r="BW4" s="219"/>
      <c r="BX4" s="232"/>
      <c r="BY4" s="219"/>
      <c r="BZ4" s="219"/>
      <c r="CA4" s="232"/>
      <c r="CB4" s="219"/>
      <c r="CC4" s="219"/>
      <c r="CD4" s="232"/>
      <c r="CE4" s="219"/>
      <c r="CF4" s="219"/>
      <c r="CG4" s="232"/>
      <c r="CH4" s="219"/>
      <c r="CI4" s="219"/>
      <c r="CJ4" s="232"/>
      <c r="CK4" s="219"/>
      <c r="CL4" s="219"/>
      <c r="CM4" s="232"/>
      <c r="CN4" s="219"/>
      <c r="CO4" s="219"/>
      <c r="CP4" s="232"/>
      <c r="CQ4" s="219"/>
      <c r="CR4" s="219"/>
      <c r="CS4" s="232"/>
      <c r="CT4" s="219"/>
      <c r="CU4" s="219"/>
      <c r="CV4" s="232"/>
      <c r="CW4" s="219"/>
      <c r="CX4" s="219"/>
      <c r="CY4" s="232"/>
      <c r="CZ4" s="219"/>
      <c r="DA4" s="219"/>
      <c r="DB4" s="232"/>
      <c r="DC4" s="219"/>
      <c r="DD4" s="219"/>
      <c r="DE4" s="232"/>
      <c r="DF4" s="219"/>
      <c r="DG4" s="219"/>
      <c r="DH4" s="232"/>
      <c r="DI4" s="219"/>
      <c r="DJ4" s="219"/>
      <c r="DK4" s="232"/>
      <c r="DL4" s="219"/>
      <c r="DM4" s="219"/>
      <c r="DN4" s="232"/>
      <c r="DO4" s="219"/>
      <c r="DP4" s="219"/>
      <c r="DQ4" s="232"/>
      <c r="DR4" s="219"/>
      <c r="DS4" s="219"/>
      <c r="DT4" s="232"/>
      <c r="DU4" s="219"/>
      <c r="DV4" s="219"/>
      <c r="DW4" s="232"/>
      <c r="DX4" s="219"/>
      <c r="DY4" s="219"/>
      <c r="DZ4" s="232"/>
      <c r="EA4" s="219"/>
      <c r="EB4" s="219"/>
      <c r="EC4" s="232"/>
      <c r="ED4" s="219"/>
      <c r="EE4" s="219"/>
      <c r="EF4" s="232"/>
      <c r="EG4" s="219"/>
      <c r="EH4" s="219"/>
      <c r="EI4" s="232"/>
      <c r="EJ4" s="219"/>
      <c r="EK4" s="219"/>
      <c r="EL4" s="232"/>
      <c r="EM4" s="219"/>
      <c r="EN4" s="219"/>
      <c r="EO4" s="232"/>
      <c r="EP4" s="219"/>
      <c r="EQ4" s="219"/>
      <c r="ER4" s="232"/>
      <c r="ES4" s="219"/>
      <c r="ET4" s="219"/>
      <c r="EU4" s="232"/>
      <c r="EV4" s="219"/>
      <c r="EW4" s="219"/>
      <c r="EX4" s="232"/>
      <c r="EY4" s="219"/>
      <c r="EZ4" s="219"/>
      <c r="FA4" s="232"/>
      <c r="FB4" s="219"/>
      <c r="FC4" s="219"/>
      <c r="FD4" s="232"/>
      <c r="FE4" s="219"/>
      <c r="FF4" s="219"/>
      <c r="FG4" s="232"/>
      <c r="FH4" s="219"/>
      <c r="FI4" s="219"/>
      <c r="FJ4" s="232"/>
      <c r="FK4" s="219"/>
      <c r="FL4" s="219"/>
      <c r="FM4" s="232"/>
      <c r="FN4" s="219"/>
      <c r="FO4" s="219"/>
      <c r="FP4" s="232"/>
      <c r="FQ4" s="219"/>
      <c r="FR4" s="219"/>
      <c r="FS4" s="232"/>
      <c r="FT4" s="219"/>
      <c r="FU4" s="219"/>
      <c r="FV4" s="232"/>
      <c r="FW4" s="219"/>
      <c r="FX4" s="219"/>
      <c r="FY4" s="232"/>
      <c r="FZ4" s="219"/>
      <c r="GA4" s="219"/>
      <c r="GB4" s="232"/>
      <c r="GC4" s="219"/>
      <c r="GD4" s="219"/>
      <c r="GE4" s="232"/>
      <c r="GF4" s="219"/>
      <c r="GG4" s="219"/>
      <c r="GH4" s="232"/>
      <c r="GI4" s="219"/>
      <c r="GJ4" s="219"/>
      <c r="GK4" s="232"/>
      <c r="GL4" s="219"/>
      <c r="GM4" s="219"/>
      <c r="GN4" s="232"/>
      <c r="GO4" s="219"/>
      <c r="GP4" s="219"/>
      <c r="GQ4" s="232"/>
      <c r="GR4" s="219"/>
      <c r="GS4" s="219"/>
      <c r="GT4" s="232"/>
      <c r="GU4" s="219"/>
      <c r="GV4" s="219"/>
      <c r="GW4" s="232"/>
      <c r="GX4" s="219"/>
      <c r="GY4" s="219"/>
      <c r="GZ4" s="232"/>
      <c r="HA4" s="219"/>
      <c r="HB4" s="219"/>
      <c r="HC4" s="232"/>
      <c r="HD4" s="219"/>
      <c r="HE4" s="219"/>
      <c r="HF4" s="232"/>
      <c r="HG4" s="219"/>
      <c r="HH4" s="219"/>
      <c r="HI4" s="232"/>
      <c r="HJ4" s="219"/>
      <c r="HK4" s="219"/>
      <c r="HL4" s="232"/>
      <c r="HM4" s="219"/>
      <c r="HN4" s="219"/>
      <c r="HO4" s="232"/>
      <c r="HP4" s="219"/>
      <c r="HQ4" s="219"/>
      <c r="HR4" s="232"/>
      <c r="HS4" s="219"/>
      <c r="HT4" s="219"/>
      <c r="HU4" s="232"/>
      <c r="HV4" s="219"/>
      <c r="HW4" s="219"/>
      <c r="HX4" s="232"/>
      <c r="HY4" s="219"/>
      <c r="HZ4" s="219"/>
      <c r="IA4" s="232"/>
      <c r="IB4" s="219"/>
      <c r="IC4" s="219"/>
      <c r="ID4" s="232"/>
      <c r="IE4" s="219"/>
      <c r="IF4" s="219"/>
      <c r="IG4" s="232"/>
      <c r="IH4" s="219"/>
      <c r="II4" s="219"/>
      <c r="IJ4" s="232"/>
      <c r="IK4" s="219"/>
      <c r="IL4" s="219"/>
      <c r="IM4" s="232"/>
      <c r="IN4" s="219"/>
      <c r="IO4" s="219"/>
      <c r="IP4" s="232"/>
      <c r="IQ4" s="219"/>
      <c r="IR4" s="219"/>
      <c r="IS4" s="232"/>
      <c r="IT4" s="219"/>
      <c r="IU4" s="219"/>
      <c r="IV4" s="232"/>
    </row>
    <row r="5" spans="1:256" s="226" customFormat="1" ht="12" customHeight="1" x14ac:dyDescent="0.15">
      <c r="A5" s="231" t="s">
        <v>49</v>
      </c>
      <c r="E5" s="230"/>
      <c r="F5" s="228"/>
      <c r="G5" s="228"/>
      <c r="I5" s="229" t="s">
        <v>149</v>
      </c>
      <c r="J5" s="229"/>
      <c r="L5" s="228"/>
      <c r="M5" s="228"/>
      <c r="N5" s="228"/>
      <c r="O5" s="228"/>
      <c r="P5" s="227"/>
      <c r="Q5" s="228"/>
      <c r="R5" s="228"/>
      <c r="S5" s="227"/>
      <c r="T5" s="228"/>
      <c r="U5" s="228"/>
      <c r="V5" s="227"/>
      <c r="W5" s="228"/>
      <c r="X5" s="228"/>
      <c r="Y5" s="227"/>
      <c r="Z5" s="228"/>
      <c r="AA5" s="228"/>
      <c r="AB5" s="227"/>
      <c r="AC5" s="228"/>
      <c r="AD5" s="228"/>
      <c r="AE5" s="227"/>
      <c r="AF5" s="228"/>
      <c r="AG5" s="228"/>
      <c r="AH5" s="227"/>
      <c r="AI5" s="228"/>
      <c r="AJ5" s="228"/>
      <c r="AK5" s="227"/>
      <c r="AL5" s="228"/>
      <c r="AM5" s="228"/>
      <c r="AN5" s="227"/>
      <c r="AO5" s="228"/>
      <c r="AP5" s="228"/>
      <c r="AQ5" s="227"/>
      <c r="AR5" s="228"/>
      <c r="AS5" s="228"/>
      <c r="AT5" s="227"/>
      <c r="AU5" s="228"/>
      <c r="AV5" s="228"/>
      <c r="AW5" s="227"/>
      <c r="AX5" s="228"/>
      <c r="AY5" s="228"/>
      <c r="AZ5" s="227"/>
      <c r="BA5" s="228"/>
      <c r="BB5" s="228"/>
      <c r="BC5" s="227"/>
      <c r="BD5" s="228"/>
      <c r="BE5" s="228"/>
      <c r="BF5" s="227"/>
      <c r="BG5" s="228"/>
      <c r="BH5" s="228"/>
      <c r="BI5" s="227"/>
      <c r="BJ5" s="228"/>
      <c r="BK5" s="228"/>
      <c r="BL5" s="227"/>
      <c r="BM5" s="228"/>
      <c r="BN5" s="228"/>
      <c r="BO5" s="227"/>
      <c r="BP5" s="228"/>
      <c r="BQ5" s="228"/>
      <c r="BR5" s="227"/>
      <c r="BS5" s="228"/>
      <c r="BT5" s="228"/>
      <c r="BU5" s="227"/>
      <c r="BV5" s="228"/>
      <c r="BW5" s="228"/>
      <c r="BX5" s="227"/>
      <c r="BY5" s="228"/>
      <c r="BZ5" s="228"/>
      <c r="CA5" s="227"/>
      <c r="CB5" s="228"/>
      <c r="CC5" s="228"/>
      <c r="CD5" s="227"/>
      <c r="CE5" s="228"/>
      <c r="CF5" s="228"/>
      <c r="CG5" s="227"/>
      <c r="CH5" s="228"/>
      <c r="CI5" s="228"/>
      <c r="CJ5" s="227"/>
      <c r="CK5" s="228"/>
      <c r="CL5" s="228"/>
      <c r="CM5" s="227"/>
      <c r="CN5" s="228"/>
      <c r="CO5" s="228"/>
      <c r="CP5" s="227"/>
      <c r="CQ5" s="228"/>
      <c r="CR5" s="228"/>
      <c r="CS5" s="227"/>
      <c r="CT5" s="228"/>
      <c r="CU5" s="228"/>
      <c r="CV5" s="227"/>
      <c r="CW5" s="228"/>
      <c r="CX5" s="228"/>
      <c r="CY5" s="227"/>
      <c r="CZ5" s="228"/>
      <c r="DA5" s="228"/>
      <c r="DB5" s="227"/>
      <c r="DC5" s="228"/>
      <c r="DD5" s="228"/>
      <c r="DE5" s="227"/>
      <c r="DF5" s="228"/>
      <c r="DG5" s="228"/>
      <c r="DH5" s="227"/>
      <c r="DI5" s="228"/>
      <c r="DJ5" s="228"/>
      <c r="DK5" s="227"/>
      <c r="DL5" s="228"/>
      <c r="DM5" s="228"/>
      <c r="DN5" s="227"/>
      <c r="DO5" s="228"/>
      <c r="DP5" s="228"/>
      <c r="DQ5" s="227"/>
      <c r="DR5" s="228"/>
      <c r="DS5" s="228"/>
      <c r="DT5" s="227"/>
      <c r="DU5" s="228"/>
      <c r="DV5" s="228"/>
      <c r="DW5" s="227"/>
      <c r="DX5" s="228"/>
      <c r="DY5" s="228"/>
      <c r="DZ5" s="227"/>
      <c r="EA5" s="228"/>
      <c r="EB5" s="228"/>
      <c r="EC5" s="227"/>
      <c r="ED5" s="228"/>
      <c r="EE5" s="228"/>
      <c r="EF5" s="227"/>
      <c r="EG5" s="228"/>
      <c r="EH5" s="228"/>
      <c r="EI5" s="227"/>
      <c r="EJ5" s="228"/>
      <c r="EK5" s="228"/>
      <c r="EL5" s="227"/>
      <c r="EM5" s="228"/>
      <c r="EN5" s="228"/>
      <c r="EO5" s="227"/>
      <c r="EP5" s="228"/>
      <c r="EQ5" s="228"/>
      <c r="ER5" s="227"/>
      <c r="ES5" s="228"/>
      <c r="ET5" s="228"/>
      <c r="EU5" s="227"/>
      <c r="EV5" s="228"/>
      <c r="EW5" s="228"/>
      <c r="EX5" s="227"/>
      <c r="EY5" s="228"/>
      <c r="EZ5" s="228"/>
      <c r="FA5" s="227"/>
      <c r="FB5" s="228"/>
      <c r="FC5" s="228"/>
      <c r="FD5" s="227"/>
      <c r="FE5" s="228"/>
      <c r="FF5" s="228"/>
      <c r="FG5" s="227"/>
      <c r="FH5" s="228"/>
      <c r="FI5" s="228"/>
      <c r="FJ5" s="227"/>
      <c r="FK5" s="228"/>
      <c r="FL5" s="228"/>
      <c r="FM5" s="227"/>
      <c r="FN5" s="228"/>
      <c r="FO5" s="228"/>
      <c r="FP5" s="227"/>
      <c r="FQ5" s="228"/>
      <c r="FR5" s="228"/>
      <c r="FS5" s="227"/>
      <c r="FT5" s="228"/>
      <c r="FU5" s="228"/>
      <c r="FV5" s="227"/>
      <c r="FW5" s="228"/>
      <c r="FX5" s="228"/>
      <c r="FY5" s="227"/>
      <c r="FZ5" s="228"/>
      <c r="GA5" s="228"/>
      <c r="GB5" s="227"/>
      <c r="GC5" s="228"/>
      <c r="GD5" s="228"/>
      <c r="GE5" s="227"/>
      <c r="GF5" s="228"/>
      <c r="GG5" s="228"/>
      <c r="GH5" s="227"/>
      <c r="GI5" s="228"/>
      <c r="GJ5" s="228"/>
      <c r="GK5" s="227"/>
      <c r="GL5" s="228"/>
      <c r="GM5" s="228"/>
      <c r="GN5" s="227"/>
      <c r="GO5" s="228"/>
      <c r="GP5" s="228"/>
      <c r="GQ5" s="227"/>
      <c r="GR5" s="228"/>
      <c r="GS5" s="228"/>
      <c r="GT5" s="227"/>
      <c r="GU5" s="228"/>
      <c r="GV5" s="228"/>
      <c r="GW5" s="227"/>
      <c r="GX5" s="228"/>
      <c r="GY5" s="228"/>
      <c r="GZ5" s="227"/>
      <c r="HA5" s="228"/>
      <c r="HB5" s="228"/>
      <c r="HC5" s="227"/>
      <c r="HD5" s="228"/>
      <c r="HE5" s="228"/>
      <c r="HF5" s="227"/>
      <c r="HG5" s="228"/>
      <c r="HH5" s="228"/>
      <c r="HI5" s="227"/>
      <c r="HJ5" s="228"/>
      <c r="HK5" s="228"/>
      <c r="HL5" s="227"/>
      <c r="HM5" s="228"/>
      <c r="HN5" s="228"/>
      <c r="HO5" s="227"/>
      <c r="HP5" s="228"/>
      <c r="HQ5" s="228"/>
      <c r="HR5" s="227"/>
      <c r="HS5" s="228"/>
      <c r="HT5" s="228"/>
      <c r="HU5" s="227"/>
      <c r="HV5" s="228"/>
      <c r="HW5" s="228"/>
      <c r="HX5" s="227"/>
      <c r="HY5" s="228"/>
      <c r="HZ5" s="228"/>
      <c r="IA5" s="227"/>
      <c r="IB5" s="228"/>
      <c r="IC5" s="228"/>
      <c r="ID5" s="227"/>
      <c r="IE5" s="228"/>
      <c r="IF5" s="228"/>
      <c r="IG5" s="227"/>
      <c r="IH5" s="228"/>
      <c r="II5" s="228"/>
      <c r="IJ5" s="227"/>
      <c r="IK5" s="228"/>
      <c r="IL5" s="228"/>
      <c r="IM5" s="227"/>
      <c r="IN5" s="228"/>
      <c r="IO5" s="228"/>
      <c r="IP5" s="227"/>
      <c r="IQ5" s="228"/>
      <c r="IR5" s="228"/>
      <c r="IS5" s="227"/>
      <c r="IT5" s="228"/>
      <c r="IU5" s="228"/>
      <c r="IV5" s="227"/>
    </row>
    <row r="6" spans="1:256" s="217" customFormat="1" ht="12" customHeight="1" x14ac:dyDescent="0.2">
      <c r="A6" s="225">
        <f>QCI!$F$6</f>
        <v>0</v>
      </c>
      <c r="B6" s="224"/>
      <c r="C6" s="224"/>
      <c r="D6" s="223"/>
      <c r="E6" s="222"/>
      <c r="F6" s="219"/>
      <c r="G6" s="219"/>
      <c r="I6" s="221">
        <v>4</v>
      </c>
      <c r="J6" s="220" t="str">
        <f>IF(I6=1,"mês","meses")</f>
        <v>meses</v>
      </c>
      <c r="L6" s="219"/>
      <c r="M6" s="219"/>
      <c r="N6" s="219"/>
      <c r="O6" s="219"/>
      <c r="P6" s="218"/>
      <c r="Q6" s="219"/>
      <c r="R6" s="219"/>
      <c r="S6" s="218"/>
      <c r="T6" s="219"/>
      <c r="U6" s="219"/>
      <c r="V6" s="218"/>
      <c r="W6" s="219"/>
      <c r="X6" s="219"/>
      <c r="Y6" s="218"/>
      <c r="Z6" s="219"/>
      <c r="AA6" s="219"/>
      <c r="AB6" s="218"/>
      <c r="AC6" s="219"/>
      <c r="AD6" s="219"/>
      <c r="AE6" s="218"/>
      <c r="AF6" s="219"/>
      <c r="AG6" s="219"/>
      <c r="AH6" s="218"/>
      <c r="AI6" s="219"/>
      <c r="AJ6" s="219"/>
      <c r="AK6" s="218"/>
      <c r="AL6" s="219"/>
      <c r="AM6" s="219"/>
      <c r="AN6" s="218"/>
      <c r="AO6" s="219"/>
      <c r="AP6" s="219"/>
      <c r="AQ6" s="218"/>
      <c r="AR6" s="219"/>
      <c r="AS6" s="219"/>
      <c r="AT6" s="218"/>
      <c r="AU6" s="219"/>
      <c r="AV6" s="219"/>
      <c r="AW6" s="218"/>
      <c r="AX6" s="219"/>
      <c r="AY6" s="219"/>
      <c r="AZ6" s="218"/>
      <c r="BA6" s="219"/>
      <c r="BB6" s="219"/>
      <c r="BC6" s="218"/>
      <c r="BD6" s="219"/>
      <c r="BE6" s="219"/>
      <c r="BF6" s="218"/>
      <c r="BG6" s="219"/>
      <c r="BH6" s="219"/>
      <c r="BI6" s="218"/>
      <c r="BJ6" s="219"/>
      <c r="BK6" s="219"/>
      <c r="BL6" s="218"/>
      <c r="BM6" s="219"/>
      <c r="BN6" s="219"/>
      <c r="BO6" s="218"/>
      <c r="BP6" s="219"/>
      <c r="BQ6" s="219"/>
      <c r="BR6" s="218"/>
      <c r="BS6" s="219"/>
      <c r="BT6" s="219"/>
      <c r="BU6" s="218"/>
      <c r="BV6" s="219"/>
      <c r="BW6" s="219"/>
      <c r="BX6" s="218"/>
      <c r="BY6" s="219"/>
      <c r="BZ6" s="219"/>
      <c r="CA6" s="218"/>
      <c r="CB6" s="219"/>
      <c r="CC6" s="219"/>
      <c r="CD6" s="218"/>
      <c r="CE6" s="219"/>
      <c r="CF6" s="219"/>
      <c r="CG6" s="218"/>
      <c r="CH6" s="219"/>
      <c r="CI6" s="219"/>
      <c r="CJ6" s="218"/>
      <c r="CK6" s="219"/>
      <c r="CL6" s="219"/>
      <c r="CM6" s="218"/>
      <c r="CN6" s="219"/>
      <c r="CO6" s="219"/>
      <c r="CP6" s="218"/>
      <c r="CQ6" s="219"/>
      <c r="CR6" s="219"/>
      <c r="CS6" s="218"/>
      <c r="CT6" s="219"/>
      <c r="CU6" s="219"/>
      <c r="CV6" s="218"/>
      <c r="CW6" s="219"/>
      <c r="CX6" s="219"/>
      <c r="CY6" s="218"/>
      <c r="CZ6" s="219"/>
      <c r="DA6" s="219"/>
      <c r="DB6" s="218"/>
      <c r="DC6" s="219"/>
      <c r="DD6" s="219"/>
      <c r="DE6" s="218"/>
      <c r="DF6" s="219"/>
      <c r="DG6" s="219"/>
      <c r="DH6" s="218"/>
      <c r="DI6" s="219"/>
      <c r="DJ6" s="219"/>
      <c r="DK6" s="218"/>
      <c r="DL6" s="219"/>
      <c r="DM6" s="219"/>
      <c r="DN6" s="218"/>
      <c r="DO6" s="219"/>
      <c r="DP6" s="219"/>
      <c r="DQ6" s="218"/>
      <c r="DR6" s="219"/>
      <c r="DS6" s="219"/>
      <c r="DT6" s="218"/>
      <c r="DU6" s="219"/>
      <c r="DV6" s="219"/>
      <c r="DW6" s="218"/>
      <c r="DX6" s="219"/>
      <c r="DY6" s="219"/>
      <c r="DZ6" s="218"/>
      <c r="EA6" s="219"/>
      <c r="EB6" s="219"/>
      <c r="EC6" s="218"/>
      <c r="ED6" s="219"/>
      <c r="EE6" s="219"/>
      <c r="EF6" s="218"/>
      <c r="EG6" s="219"/>
      <c r="EH6" s="219"/>
      <c r="EI6" s="218"/>
      <c r="EJ6" s="219"/>
      <c r="EK6" s="219"/>
      <c r="EL6" s="218"/>
      <c r="EM6" s="219"/>
      <c r="EN6" s="219"/>
      <c r="EO6" s="218"/>
      <c r="EP6" s="219"/>
      <c r="EQ6" s="219"/>
      <c r="ER6" s="218"/>
      <c r="ES6" s="219"/>
      <c r="ET6" s="219"/>
      <c r="EU6" s="218"/>
      <c r="EV6" s="219"/>
      <c r="EW6" s="219"/>
      <c r="EX6" s="218"/>
      <c r="EY6" s="219"/>
      <c r="EZ6" s="219"/>
      <c r="FA6" s="218"/>
      <c r="FB6" s="219"/>
      <c r="FC6" s="219"/>
      <c r="FD6" s="218"/>
      <c r="FE6" s="219"/>
      <c r="FF6" s="219"/>
      <c r="FG6" s="218"/>
      <c r="FH6" s="219"/>
      <c r="FI6" s="219"/>
      <c r="FJ6" s="218"/>
      <c r="FK6" s="219"/>
      <c r="FL6" s="219"/>
      <c r="FM6" s="218"/>
      <c r="FN6" s="219"/>
      <c r="FO6" s="219"/>
      <c r="FP6" s="218"/>
      <c r="FQ6" s="219"/>
      <c r="FR6" s="219"/>
      <c r="FS6" s="218"/>
      <c r="FT6" s="219"/>
      <c r="FU6" s="219"/>
      <c r="FV6" s="218"/>
      <c r="FW6" s="219"/>
      <c r="FX6" s="219"/>
      <c r="FY6" s="218"/>
      <c r="FZ6" s="219"/>
      <c r="GA6" s="219"/>
      <c r="GB6" s="218"/>
      <c r="GC6" s="219"/>
      <c r="GD6" s="219"/>
      <c r="GE6" s="218"/>
      <c r="GF6" s="219"/>
      <c r="GG6" s="219"/>
      <c r="GH6" s="218"/>
      <c r="GI6" s="219"/>
      <c r="GJ6" s="219"/>
      <c r="GK6" s="218"/>
      <c r="GL6" s="219"/>
      <c r="GM6" s="219"/>
      <c r="GN6" s="218"/>
      <c r="GO6" s="219"/>
      <c r="GP6" s="219"/>
      <c r="GQ6" s="218"/>
      <c r="GR6" s="219"/>
      <c r="GS6" s="219"/>
      <c r="GT6" s="218"/>
      <c r="GU6" s="219"/>
      <c r="GV6" s="219"/>
      <c r="GW6" s="218"/>
      <c r="GX6" s="219"/>
      <c r="GY6" s="219"/>
      <c r="GZ6" s="218"/>
      <c r="HA6" s="219"/>
      <c r="HB6" s="219"/>
      <c r="HC6" s="218"/>
      <c r="HD6" s="219"/>
      <c r="HE6" s="219"/>
      <c r="HF6" s="218"/>
      <c r="HG6" s="219"/>
      <c r="HH6" s="219"/>
      <c r="HI6" s="218"/>
      <c r="HJ6" s="219"/>
      <c r="HK6" s="219"/>
      <c r="HL6" s="218"/>
      <c r="HM6" s="219"/>
      <c r="HN6" s="219"/>
      <c r="HO6" s="218"/>
      <c r="HP6" s="219"/>
      <c r="HQ6" s="219"/>
      <c r="HR6" s="218"/>
      <c r="HS6" s="219"/>
      <c r="HT6" s="219"/>
      <c r="HU6" s="218"/>
      <c r="HV6" s="219"/>
      <c r="HW6" s="219"/>
      <c r="HX6" s="218"/>
      <c r="HY6" s="219"/>
      <c r="HZ6" s="219"/>
      <c r="IA6" s="218"/>
      <c r="IB6" s="219"/>
      <c r="IC6" s="219"/>
      <c r="ID6" s="218"/>
      <c r="IE6" s="219"/>
      <c r="IF6" s="219"/>
      <c r="IG6" s="218"/>
      <c r="IH6" s="219"/>
      <c r="II6" s="219"/>
      <c r="IJ6" s="218"/>
      <c r="IK6" s="219"/>
      <c r="IL6" s="219"/>
      <c r="IM6" s="218"/>
      <c r="IN6" s="219"/>
      <c r="IO6" s="219"/>
      <c r="IP6" s="218"/>
      <c r="IQ6" s="219"/>
      <c r="IR6" s="219"/>
      <c r="IS6" s="218"/>
      <c r="IT6" s="219"/>
      <c r="IU6" s="219"/>
      <c r="IV6" s="218"/>
    </row>
    <row r="7" spans="1:256" s="207" customFormat="1" ht="6" customHeight="1" thickBot="1" x14ac:dyDescent="0.25">
      <c r="A7" s="216"/>
      <c r="B7" s="209"/>
      <c r="C7" s="215"/>
      <c r="D7" s="214"/>
      <c r="E7" s="209"/>
      <c r="F7" s="213"/>
      <c r="G7" s="212"/>
      <c r="I7" s="211"/>
      <c r="J7" s="210"/>
      <c r="L7" s="209"/>
      <c r="M7" s="208"/>
      <c r="N7" s="209"/>
      <c r="O7" s="209"/>
      <c r="P7" s="208"/>
      <c r="Q7" s="209"/>
      <c r="R7" s="209"/>
      <c r="S7" s="208"/>
      <c r="T7" s="209"/>
      <c r="U7" s="209"/>
      <c r="V7" s="208"/>
      <c r="W7" s="209"/>
      <c r="X7" s="209"/>
      <c r="Y7" s="208"/>
      <c r="Z7" s="209"/>
      <c r="AA7" s="209"/>
      <c r="AB7" s="208"/>
      <c r="AC7" s="209"/>
      <c r="AD7" s="209"/>
      <c r="AE7" s="208"/>
      <c r="AF7" s="209"/>
      <c r="AG7" s="209"/>
      <c r="AH7" s="208"/>
      <c r="AI7" s="209"/>
      <c r="AJ7" s="209"/>
      <c r="AK7" s="208"/>
      <c r="AL7" s="209"/>
      <c r="AM7" s="209"/>
      <c r="AN7" s="208"/>
      <c r="AO7" s="209"/>
      <c r="AP7" s="209"/>
      <c r="AQ7" s="208"/>
      <c r="AR7" s="209"/>
      <c r="AS7" s="209"/>
      <c r="AT7" s="208"/>
      <c r="AU7" s="209"/>
      <c r="AV7" s="209"/>
      <c r="AW7" s="208"/>
      <c r="AX7" s="209"/>
      <c r="AY7" s="209"/>
      <c r="AZ7" s="208"/>
      <c r="BA7" s="209"/>
      <c r="BB7" s="209"/>
      <c r="BC7" s="208"/>
      <c r="BD7" s="209"/>
      <c r="BE7" s="209"/>
      <c r="BF7" s="208"/>
      <c r="BG7" s="209"/>
      <c r="BH7" s="209"/>
      <c r="BI7" s="208"/>
      <c r="BJ7" s="209"/>
      <c r="BK7" s="209"/>
      <c r="BL7" s="208"/>
      <c r="BM7" s="209"/>
      <c r="BN7" s="209"/>
      <c r="BO7" s="208"/>
      <c r="BP7" s="209"/>
      <c r="BQ7" s="209"/>
      <c r="BR7" s="208"/>
      <c r="BS7" s="209"/>
      <c r="BT7" s="209"/>
      <c r="BU7" s="208"/>
      <c r="BV7" s="209"/>
      <c r="BW7" s="209"/>
      <c r="BX7" s="208"/>
      <c r="BY7" s="209"/>
      <c r="BZ7" s="209"/>
      <c r="CA7" s="208"/>
      <c r="CB7" s="209"/>
      <c r="CC7" s="209"/>
      <c r="CD7" s="208"/>
      <c r="CE7" s="209"/>
      <c r="CF7" s="209"/>
      <c r="CG7" s="208"/>
      <c r="CH7" s="209"/>
      <c r="CI7" s="209"/>
      <c r="CJ7" s="208"/>
      <c r="CK7" s="209"/>
      <c r="CL7" s="209"/>
      <c r="CM7" s="208"/>
      <c r="CN7" s="209"/>
      <c r="CO7" s="209"/>
      <c r="CP7" s="208"/>
      <c r="CQ7" s="209"/>
      <c r="CR7" s="209"/>
      <c r="CS7" s="208"/>
      <c r="CT7" s="209"/>
      <c r="CU7" s="209"/>
      <c r="CV7" s="208"/>
      <c r="CW7" s="209"/>
      <c r="CX7" s="209"/>
      <c r="CY7" s="208"/>
      <c r="CZ7" s="209"/>
      <c r="DA7" s="209"/>
      <c r="DB7" s="208"/>
      <c r="DC7" s="209"/>
      <c r="DD7" s="209"/>
      <c r="DE7" s="208"/>
      <c r="DF7" s="209"/>
      <c r="DG7" s="209"/>
      <c r="DH7" s="208"/>
      <c r="DI7" s="209"/>
      <c r="DJ7" s="209"/>
      <c r="DK7" s="208"/>
      <c r="DL7" s="209"/>
      <c r="DM7" s="209"/>
      <c r="DN7" s="208"/>
      <c r="DO7" s="209"/>
      <c r="DP7" s="209"/>
      <c r="DQ7" s="208"/>
      <c r="DR7" s="209"/>
      <c r="DS7" s="209"/>
      <c r="DT7" s="208"/>
      <c r="DU7" s="209"/>
      <c r="DV7" s="209"/>
      <c r="DW7" s="208"/>
      <c r="DX7" s="209"/>
      <c r="DY7" s="209"/>
      <c r="DZ7" s="208"/>
      <c r="EA7" s="209"/>
      <c r="EB7" s="209"/>
      <c r="EC7" s="208"/>
      <c r="ED7" s="209"/>
      <c r="EE7" s="209"/>
      <c r="EF7" s="208"/>
      <c r="EG7" s="209"/>
      <c r="EH7" s="209"/>
      <c r="EI7" s="208"/>
      <c r="EJ7" s="209"/>
      <c r="EK7" s="209"/>
      <c r="EL7" s="208"/>
      <c r="EM7" s="209"/>
      <c r="EN7" s="209"/>
      <c r="EO7" s="208"/>
      <c r="EP7" s="209"/>
      <c r="EQ7" s="209"/>
      <c r="ER7" s="208"/>
      <c r="ES7" s="209"/>
      <c r="ET7" s="209"/>
      <c r="EU7" s="208"/>
      <c r="EV7" s="209"/>
      <c r="EW7" s="209"/>
      <c r="EX7" s="208"/>
      <c r="EY7" s="209"/>
      <c r="EZ7" s="209"/>
      <c r="FA7" s="208"/>
      <c r="FB7" s="209"/>
      <c r="FC7" s="209"/>
      <c r="FD7" s="208"/>
      <c r="FE7" s="209"/>
      <c r="FF7" s="209"/>
      <c r="FG7" s="208"/>
      <c r="FH7" s="209"/>
      <c r="FI7" s="209"/>
      <c r="FJ7" s="208"/>
      <c r="FK7" s="209"/>
      <c r="FL7" s="209"/>
      <c r="FM7" s="208"/>
      <c r="FN7" s="209"/>
      <c r="FO7" s="209"/>
      <c r="FP7" s="208"/>
      <c r="FQ7" s="209"/>
      <c r="FR7" s="209"/>
      <c r="FS7" s="208"/>
      <c r="FT7" s="209"/>
      <c r="FU7" s="209"/>
      <c r="FV7" s="208"/>
      <c r="FW7" s="209"/>
      <c r="FX7" s="209"/>
      <c r="FY7" s="208"/>
      <c r="FZ7" s="209"/>
      <c r="GA7" s="209"/>
      <c r="GB7" s="208"/>
      <c r="GC7" s="209"/>
      <c r="GD7" s="209"/>
      <c r="GE7" s="208"/>
      <c r="GF7" s="209"/>
      <c r="GG7" s="209"/>
      <c r="GH7" s="208"/>
      <c r="GI7" s="209"/>
      <c r="GJ7" s="209"/>
      <c r="GK7" s="208"/>
      <c r="GL7" s="209"/>
      <c r="GM7" s="209"/>
      <c r="GN7" s="208"/>
      <c r="GO7" s="209"/>
      <c r="GP7" s="209"/>
      <c r="GQ7" s="208"/>
      <c r="GR7" s="209"/>
      <c r="GS7" s="209"/>
      <c r="GT7" s="208"/>
      <c r="GU7" s="209"/>
      <c r="GV7" s="209"/>
      <c r="GW7" s="208"/>
      <c r="GX7" s="209"/>
      <c r="GY7" s="209"/>
      <c r="GZ7" s="208"/>
      <c r="HA7" s="209"/>
      <c r="HB7" s="209"/>
      <c r="HC7" s="208"/>
      <c r="HD7" s="209"/>
      <c r="HE7" s="209"/>
      <c r="HF7" s="208"/>
      <c r="HG7" s="209"/>
      <c r="HH7" s="209"/>
      <c r="HI7" s="208"/>
      <c r="HJ7" s="209"/>
      <c r="HK7" s="209"/>
      <c r="HL7" s="208"/>
      <c r="HM7" s="209"/>
      <c r="HN7" s="209"/>
      <c r="HO7" s="208"/>
      <c r="HP7" s="209"/>
      <c r="HQ7" s="209"/>
      <c r="HR7" s="208"/>
      <c r="HS7" s="209"/>
      <c r="HT7" s="209"/>
      <c r="HU7" s="208"/>
      <c r="HV7" s="209"/>
      <c r="HW7" s="209"/>
      <c r="HX7" s="208"/>
      <c r="HY7" s="209"/>
      <c r="HZ7" s="209"/>
      <c r="IA7" s="208"/>
      <c r="IB7" s="209"/>
      <c r="IC7" s="209"/>
      <c r="ID7" s="208"/>
      <c r="IE7" s="209"/>
      <c r="IF7" s="209"/>
      <c r="IG7" s="208"/>
      <c r="IH7" s="209"/>
      <c r="II7" s="209"/>
      <c r="IJ7" s="208"/>
      <c r="IK7" s="209"/>
      <c r="IL7" s="209"/>
      <c r="IM7" s="208"/>
      <c r="IN7" s="209"/>
      <c r="IO7" s="209"/>
      <c r="IP7" s="208"/>
      <c r="IQ7" s="209"/>
      <c r="IR7" s="209"/>
      <c r="IS7" s="208"/>
      <c r="IT7" s="209"/>
      <c r="IU7" s="209"/>
      <c r="IV7" s="208"/>
    </row>
    <row r="8" spans="1:256" s="203" customFormat="1" ht="12" customHeight="1" thickBot="1" x14ac:dyDescent="0.25">
      <c r="A8" s="206"/>
      <c r="B8" s="204"/>
      <c r="C8" s="204"/>
      <c r="D8" s="204"/>
      <c r="E8" s="204"/>
      <c r="F8" s="204"/>
      <c r="G8" s="205"/>
      <c r="H8" s="204" t="s">
        <v>148</v>
      </c>
      <c r="I8" s="204"/>
      <c r="J8" s="204"/>
      <c r="K8" s="204"/>
      <c r="L8" s="204"/>
      <c r="M8" s="204"/>
      <c r="N8" s="204"/>
      <c r="O8" s="204"/>
      <c r="P8" s="204"/>
      <c r="Q8" s="204"/>
      <c r="R8" s="204"/>
      <c r="S8" s="204"/>
      <c r="T8" s="204"/>
      <c r="U8" s="204"/>
      <c r="V8" s="204"/>
      <c r="W8" s="204" t="s">
        <v>148</v>
      </c>
      <c r="X8" s="204"/>
      <c r="Y8" s="204"/>
      <c r="Z8" s="204"/>
      <c r="AA8" s="204"/>
      <c r="AB8" s="204"/>
      <c r="AC8" s="204"/>
      <c r="AD8" s="204"/>
      <c r="AE8" s="204"/>
      <c r="AF8" s="204"/>
      <c r="AG8" s="204"/>
      <c r="AH8" s="204"/>
      <c r="AI8" s="204"/>
      <c r="AJ8" s="204"/>
      <c r="AK8" s="204"/>
      <c r="AL8" s="204" t="s">
        <v>148</v>
      </c>
      <c r="AM8" s="204"/>
      <c r="AN8" s="204"/>
      <c r="AO8" s="204"/>
      <c r="AP8" s="204"/>
      <c r="AQ8" s="204"/>
      <c r="AR8" s="204"/>
      <c r="AS8" s="204"/>
      <c r="AT8" s="204"/>
      <c r="AU8" s="204"/>
      <c r="AV8" s="204"/>
      <c r="AW8" s="204"/>
      <c r="AX8" s="204"/>
      <c r="AY8" s="204"/>
      <c r="AZ8" s="204"/>
      <c r="BA8" s="204" t="s">
        <v>148</v>
      </c>
      <c r="BB8" s="204"/>
      <c r="BC8" s="204"/>
      <c r="BD8" s="204"/>
      <c r="BE8" s="204"/>
      <c r="BF8" s="204"/>
      <c r="BG8" s="204"/>
      <c r="BH8" s="204"/>
      <c r="BI8" s="204"/>
      <c r="BJ8" s="204"/>
      <c r="BK8" s="204"/>
      <c r="BL8" s="204"/>
      <c r="BM8" s="204"/>
      <c r="BN8" s="204"/>
      <c r="BO8" s="204"/>
      <c r="BP8" s="204" t="s">
        <v>148</v>
      </c>
      <c r="BQ8" s="204"/>
      <c r="BR8" s="204"/>
      <c r="BS8" s="204"/>
      <c r="BT8" s="204"/>
      <c r="BU8" s="204"/>
      <c r="BV8" s="204"/>
      <c r="BW8" s="204"/>
      <c r="BX8" s="204"/>
      <c r="BY8" s="204"/>
      <c r="BZ8" s="204"/>
      <c r="CA8" s="204"/>
      <c r="CB8" s="204"/>
      <c r="CC8" s="204"/>
      <c r="CD8" s="204"/>
      <c r="CE8" s="204" t="s">
        <v>148</v>
      </c>
      <c r="CF8" s="204"/>
      <c r="CG8" s="204"/>
      <c r="CH8" s="204"/>
      <c r="CI8" s="204"/>
      <c r="CJ8" s="204"/>
      <c r="CK8" s="204"/>
      <c r="CL8" s="204"/>
      <c r="CM8" s="204"/>
      <c r="CN8" s="204"/>
      <c r="CO8" s="204"/>
      <c r="CP8" s="204"/>
      <c r="CQ8" s="204"/>
      <c r="CR8" s="204"/>
      <c r="CS8" s="204"/>
      <c r="CT8" s="204" t="s">
        <v>148</v>
      </c>
      <c r="CU8" s="204"/>
      <c r="CV8" s="204"/>
      <c r="CW8" s="204"/>
      <c r="CX8" s="204"/>
      <c r="CY8" s="204"/>
      <c r="CZ8" s="204"/>
      <c r="DA8" s="204"/>
      <c r="DB8" s="204"/>
      <c r="DC8" s="204"/>
      <c r="DD8" s="204"/>
      <c r="DE8" s="204"/>
      <c r="DF8" s="204"/>
      <c r="DG8" s="204"/>
      <c r="DH8" s="204"/>
      <c r="DI8" s="204" t="s">
        <v>148</v>
      </c>
      <c r="DJ8" s="204"/>
      <c r="DK8" s="204"/>
      <c r="DL8" s="204"/>
      <c r="DM8" s="204"/>
      <c r="DN8" s="204"/>
      <c r="DO8" s="204"/>
      <c r="DP8" s="204"/>
      <c r="DQ8" s="204"/>
      <c r="DR8" s="204"/>
      <c r="DS8" s="204"/>
      <c r="DT8" s="204"/>
      <c r="DU8" s="204"/>
      <c r="DV8" s="204"/>
      <c r="DW8" s="204"/>
      <c r="DX8" s="204" t="s">
        <v>148</v>
      </c>
      <c r="DY8" s="204"/>
      <c r="DZ8" s="204"/>
      <c r="EA8" s="204"/>
      <c r="EB8" s="204"/>
      <c r="EC8" s="204"/>
      <c r="ED8" s="204"/>
      <c r="EE8" s="204"/>
      <c r="EF8" s="204"/>
      <c r="EG8" s="204"/>
      <c r="EH8" s="204"/>
      <c r="EI8" s="204"/>
      <c r="EJ8" s="204"/>
      <c r="EK8" s="204"/>
      <c r="EL8" s="204"/>
      <c r="EM8" s="204" t="s">
        <v>148</v>
      </c>
      <c r="EN8" s="204"/>
      <c r="EO8" s="204"/>
      <c r="EP8" s="204"/>
      <c r="EQ8" s="204"/>
      <c r="ER8" s="204"/>
      <c r="ES8" s="204"/>
      <c r="ET8" s="204"/>
      <c r="EU8" s="204"/>
      <c r="EV8" s="204"/>
      <c r="EW8" s="204"/>
      <c r="EX8" s="204"/>
      <c r="EY8" s="204"/>
      <c r="EZ8" s="204"/>
      <c r="FA8" s="204"/>
      <c r="FB8" s="204" t="s">
        <v>148</v>
      </c>
      <c r="FC8" s="204"/>
      <c r="FD8" s="204"/>
      <c r="FE8" s="204"/>
      <c r="FF8" s="204"/>
      <c r="FG8" s="204"/>
      <c r="FH8" s="204"/>
      <c r="FI8" s="204"/>
      <c r="FJ8" s="204"/>
      <c r="FK8" s="204"/>
      <c r="FL8" s="204"/>
      <c r="FM8" s="204"/>
      <c r="FN8" s="204"/>
      <c r="FO8" s="204"/>
      <c r="FP8" s="204"/>
      <c r="FQ8" s="204" t="s">
        <v>148</v>
      </c>
      <c r="FR8" s="204"/>
      <c r="FS8" s="204"/>
      <c r="FT8" s="204"/>
      <c r="FU8" s="204"/>
      <c r="FV8" s="204"/>
      <c r="FW8" s="204"/>
      <c r="FX8" s="204"/>
      <c r="FY8" s="204"/>
      <c r="FZ8" s="204"/>
      <c r="GA8" s="204"/>
      <c r="GB8" s="204"/>
      <c r="GC8" s="204"/>
      <c r="GD8" s="204"/>
      <c r="GE8" s="204"/>
      <c r="GF8" s="204" t="s">
        <v>148</v>
      </c>
      <c r="GG8" s="204"/>
      <c r="GH8" s="204"/>
      <c r="GI8" s="204"/>
      <c r="GJ8" s="204"/>
      <c r="GK8" s="204"/>
      <c r="GL8" s="204"/>
      <c r="GM8" s="204"/>
      <c r="GN8" s="204"/>
      <c r="GO8" s="204"/>
      <c r="GP8" s="204"/>
      <c r="GQ8" s="204"/>
      <c r="GR8" s="204"/>
      <c r="GS8" s="204"/>
      <c r="GT8" s="204"/>
      <c r="GU8" s="204" t="s">
        <v>148</v>
      </c>
      <c r="GV8" s="204"/>
      <c r="GW8" s="204"/>
      <c r="GX8" s="204"/>
      <c r="GY8" s="204"/>
      <c r="GZ8" s="204"/>
      <c r="HA8" s="204"/>
      <c r="HB8" s="204"/>
      <c r="HC8" s="204"/>
      <c r="HD8" s="204"/>
      <c r="HE8" s="204"/>
      <c r="HF8" s="204"/>
      <c r="HG8" s="204"/>
      <c r="HH8" s="204"/>
      <c r="HI8" s="204"/>
      <c r="HJ8" s="204" t="s">
        <v>148</v>
      </c>
      <c r="HK8" s="204"/>
      <c r="HL8" s="204"/>
      <c r="HM8" s="204"/>
      <c r="HN8" s="204"/>
      <c r="HO8" s="204"/>
      <c r="HP8" s="204"/>
      <c r="HQ8" s="204"/>
      <c r="HR8" s="204"/>
      <c r="HS8" s="204"/>
      <c r="HT8" s="204"/>
      <c r="HU8" s="204"/>
      <c r="HV8" s="204"/>
      <c r="HW8" s="204"/>
      <c r="HX8" s="204"/>
      <c r="HY8" s="204" t="s">
        <v>148</v>
      </c>
      <c r="HZ8" s="204"/>
      <c r="IA8" s="204"/>
      <c r="IB8" s="204"/>
      <c r="IC8" s="204"/>
      <c r="ID8" s="204"/>
      <c r="IE8" s="204"/>
      <c r="IF8" s="204"/>
      <c r="IG8" s="204"/>
      <c r="IH8" s="204"/>
      <c r="II8" s="204"/>
      <c r="IJ8" s="204"/>
      <c r="IK8" s="204"/>
      <c r="IL8" s="204"/>
      <c r="IM8" s="204"/>
      <c r="IN8" s="204"/>
      <c r="IO8" s="204"/>
      <c r="IP8" s="204"/>
      <c r="IQ8" s="204"/>
      <c r="IR8" s="204"/>
      <c r="IS8" s="204"/>
      <c r="IT8" s="204"/>
      <c r="IU8" s="204"/>
      <c r="IV8" s="204"/>
    </row>
    <row r="9" spans="1:256" ht="6" customHeight="1" x14ac:dyDescent="0.2"/>
    <row r="10" spans="1:256" s="201" customFormat="1" ht="12" customHeight="1" x14ac:dyDescent="0.25">
      <c r="A10" s="202"/>
      <c r="B10" s="639" t="s">
        <v>35</v>
      </c>
      <c r="C10" s="639" t="s">
        <v>147</v>
      </c>
      <c r="D10" s="639" t="s">
        <v>146</v>
      </c>
      <c r="E10" s="638" t="s">
        <v>145</v>
      </c>
      <c r="F10" s="638"/>
      <c r="G10" s="638"/>
      <c r="H10" s="638" t="s">
        <v>144</v>
      </c>
      <c r="I10" s="638"/>
      <c r="J10" s="638"/>
      <c r="K10" s="638" t="s">
        <v>143</v>
      </c>
      <c r="L10" s="638"/>
      <c r="M10" s="638"/>
      <c r="N10" s="638" t="s">
        <v>142</v>
      </c>
      <c r="O10" s="638"/>
      <c r="P10" s="638"/>
      <c r="Q10" s="638" t="s">
        <v>141</v>
      </c>
      <c r="R10" s="638"/>
      <c r="S10" s="638"/>
      <c r="T10" s="638" t="s">
        <v>140</v>
      </c>
      <c r="U10" s="638"/>
      <c r="V10" s="638"/>
      <c r="W10" s="638" t="s">
        <v>139</v>
      </c>
      <c r="X10" s="638"/>
      <c r="Y10" s="638"/>
      <c r="Z10" s="638" t="s">
        <v>138</v>
      </c>
      <c r="AA10" s="638"/>
      <c r="AB10" s="638"/>
      <c r="AC10" s="638" t="s">
        <v>137</v>
      </c>
      <c r="AD10" s="638"/>
      <c r="AE10" s="638"/>
      <c r="AF10" s="638" t="s">
        <v>136</v>
      </c>
      <c r="AG10" s="638"/>
      <c r="AH10" s="638"/>
      <c r="AI10" s="638" t="s">
        <v>135</v>
      </c>
      <c r="AJ10" s="638"/>
      <c r="AK10" s="638"/>
      <c r="AL10" s="638" t="s">
        <v>134</v>
      </c>
      <c r="AM10" s="638"/>
      <c r="AN10" s="638"/>
      <c r="AO10" s="638" t="s">
        <v>133</v>
      </c>
      <c r="AP10" s="638"/>
      <c r="AQ10" s="638"/>
      <c r="AR10" s="638" t="s">
        <v>132</v>
      </c>
      <c r="AS10" s="638"/>
      <c r="AT10" s="638"/>
      <c r="AU10" s="638" t="s">
        <v>131</v>
      </c>
      <c r="AV10" s="638"/>
      <c r="AW10" s="638"/>
      <c r="AX10" s="638" t="s">
        <v>130</v>
      </c>
      <c r="AY10" s="638"/>
      <c r="AZ10" s="638"/>
      <c r="BA10" s="638" t="s">
        <v>129</v>
      </c>
      <c r="BB10" s="638"/>
      <c r="BC10" s="638"/>
      <c r="BD10" s="638" t="s">
        <v>128</v>
      </c>
      <c r="BE10" s="638"/>
      <c r="BF10" s="638"/>
      <c r="BG10" s="638" t="s">
        <v>127</v>
      </c>
      <c r="BH10" s="638"/>
      <c r="BI10" s="638"/>
      <c r="BJ10" s="638" t="s">
        <v>126</v>
      </c>
      <c r="BK10" s="638"/>
      <c r="BL10" s="638"/>
      <c r="BM10" s="638" t="s">
        <v>125</v>
      </c>
      <c r="BN10" s="638"/>
      <c r="BO10" s="638"/>
      <c r="BP10" s="638" t="s">
        <v>124</v>
      </c>
      <c r="BQ10" s="638"/>
      <c r="BR10" s="638"/>
      <c r="BS10" s="638" t="s">
        <v>123</v>
      </c>
      <c r="BT10" s="638"/>
      <c r="BU10" s="638"/>
      <c r="BV10" s="638" t="s">
        <v>122</v>
      </c>
      <c r="BW10" s="638"/>
      <c r="BX10" s="638"/>
      <c r="BY10" s="638" t="s">
        <v>121</v>
      </c>
      <c r="BZ10" s="638"/>
      <c r="CA10" s="638"/>
      <c r="CB10" s="638" t="s">
        <v>120</v>
      </c>
      <c r="CC10" s="638"/>
      <c r="CD10" s="638"/>
      <c r="CE10" s="638" t="s">
        <v>119</v>
      </c>
      <c r="CF10" s="638"/>
      <c r="CG10" s="638"/>
      <c r="CH10" s="638" t="s">
        <v>118</v>
      </c>
      <c r="CI10" s="638"/>
      <c r="CJ10" s="638"/>
      <c r="CK10" s="638" t="s">
        <v>117</v>
      </c>
      <c r="CL10" s="638"/>
      <c r="CM10" s="638"/>
      <c r="CN10" s="638" t="s">
        <v>116</v>
      </c>
      <c r="CO10" s="638"/>
      <c r="CP10" s="638"/>
      <c r="CQ10" s="638" t="s">
        <v>115</v>
      </c>
      <c r="CR10" s="638"/>
      <c r="CS10" s="638"/>
      <c r="CT10" s="638" t="s">
        <v>114</v>
      </c>
      <c r="CU10" s="638"/>
      <c r="CV10" s="638"/>
      <c r="CW10" s="638" t="s">
        <v>113</v>
      </c>
      <c r="CX10" s="638"/>
      <c r="CY10" s="638"/>
      <c r="CZ10" s="638" t="s">
        <v>112</v>
      </c>
      <c r="DA10" s="638"/>
      <c r="DB10" s="638"/>
      <c r="DC10" s="638" t="s">
        <v>111</v>
      </c>
      <c r="DD10" s="638"/>
      <c r="DE10" s="638"/>
      <c r="DF10" s="638" t="s">
        <v>110</v>
      </c>
      <c r="DG10" s="638"/>
      <c r="DH10" s="638"/>
      <c r="DI10" s="638" t="s">
        <v>109</v>
      </c>
      <c r="DJ10" s="638"/>
      <c r="DK10" s="638"/>
      <c r="DL10" s="638" t="s">
        <v>108</v>
      </c>
      <c r="DM10" s="638"/>
      <c r="DN10" s="638"/>
      <c r="DO10" s="638" t="s">
        <v>107</v>
      </c>
      <c r="DP10" s="638"/>
      <c r="DQ10" s="638"/>
      <c r="DR10" s="638" t="s">
        <v>106</v>
      </c>
      <c r="DS10" s="638"/>
      <c r="DT10" s="638"/>
      <c r="DU10" s="638" t="s">
        <v>105</v>
      </c>
      <c r="DV10" s="638"/>
      <c r="DW10" s="638"/>
      <c r="DX10" s="638" t="s">
        <v>104</v>
      </c>
      <c r="DY10" s="638"/>
      <c r="DZ10" s="638"/>
      <c r="EA10" s="638" t="s">
        <v>103</v>
      </c>
      <c r="EB10" s="638"/>
      <c r="EC10" s="638"/>
      <c r="ED10" s="638" t="s">
        <v>102</v>
      </c>
      <c r="EE10" s="638"/>
      <c r="EF10" s="638"/>
      <c r="EG10" s="638" t="s">
        <v>101</v>
      </c>
      <c r="EH10" s="638"/>
      <c r="EI10" s="638"/>
      <c r="EJ10" s="638" t="s">
        <v>100</v>
      </c>
      <c r="EK10" s="638"/>
      <c r="EL10" s="638"/>
      <c r="EM10" s="638" t="s">
        <v>99</v>
      </c>
      <c r="EN10" s="638"/>
      <c r="EO10" s="638"/>
      <c r="EP10" s="638" t="s">
        <v>98</v>
      </c>
      <c r="EQ10" s="638"/>
      <c r="ER10" s="638"/>
      <c r="ES10" s="638" t="s">
        <v>97</v>
      </c>
      <c r="ET10" s="638"/>
      <c r="EU10" s="638"/>
      <c r="EV10" s="638" t="s">
        <v>96</v>
      </c>
      <c r="EW10" s="638"/>
      <c r="EX10" s="638"/>
      <c r="EY10" s="638" t="s">
        <v>95</v>
      </c>
      <c r="EZ10" s="638"/>
      <c r="FA10" s="638"/>
      <c r="FB10" s="638" t="s">
        <v>94</v>
      </c>
      <c r="FC10" s="638"/>
      <c r="FD10" s="638"/>
      <c r="FE10" s="638" t="s">
        <v>93</v>
      </c>
      <c r="FF10" s="638"/>
      <c r="FG10" s="638"/>
      <c r="FH10" s="638" t="s">
        <v>92</v>
      </c>
      <c r="FI10" s="638"/>
      <c r="FJ10" s="638"/>
      <c r="FK10" s="638" t="s">
        <v>91</v>
      </c>
      <c r="FL10" s="638"/>
      <c r="FM10" s="638"/>
      <c r="FN10" s="638" t="s">
        <v>90</v>
      </c>
      <c r="FO10" s="638"/>
      <c r="FP10" s="638"/>
      <c r="FQ10" s="638" t="s">
        <v>89</v>
      </c>
      <c r="FR10" s="638"/>
      <c r="FS10" s="638"/>
      <c r="FT10" s="638" t="s">
        <v>88</v>
      </c>
      <c r="FU10" s="638"/>
      <c r="FV10" s="638"/>
      <c r="FW10" s="638" t="s">
        <v>87</v>
      </c>
      <c r="FX10" s="638"/>
      <c r="FY10" s="638"/>
      <c r="FZ10" s="638" t="s">
        <v>86</v>
      </c>
      <c r="GA10" s="638"/>
      <c r="GB10" s="638"/>
      <c r="GC10" s="638" t="s">
        <v>85</v>
      </c>
      <c r="GD10" s="638"/>
      <c r="GE10" s="638"/>
      <c r="GF10" s="638" t="s">
        <v>84</v>
      </c>
      <c r="GG10" s="638"/>
      <c r="GH10" s="638"/>
      <c r="GI10" s="638" t="s">
        <v>83</v>
      </c>
      <c r="GJ10" s="638"/>
      <c r="GK10" s="638"/>
      <c r="GL10" s="638" t="s">
        <v>82</v>
      </c>
      <c r="GM10" s="638"/>
      <c r="GN10" s="638"/>
      <c r="GO10" s="638" t="s">
        <v>81</v>
      </c>
      <c r="GP10" s="638"/>
      <c r="GQ10" s="638"/>
      <c r="GR10" s="638" t="s">
        <v>80</v>
      </c>
      <c r="GS10" s="638"/>
      <c r="GT10" s="638"/>
      <c r="GU10" s="638" t="s">
        <v>79</v>
      </c>
      <c r="GV10" s="638"/>
      <c r="GW10" s="638"/>
      <c r="GX10" s="638" t="s">
        <v>78</v>
      </c>
      <c r="GY10" s="638"/>
      <c r="GZ10" s="638"/>
      <c r="HA10" s="638" t="s">
        <v>77</v>
      </c>
      <c r="HB10" s="638"/>
      <c r="HC10" s="638"/>
      <c r="HD10" s="638" t="s">
        <v>76</v>
      </c>
      <c r="HE10" s="638"/>
      <c r="HF10" s="638"/>
      <c r="HG10" s="638" t="s">
        <v>75</v>
      </c>
      <c r="HH10" s="638"/>
      <c r="HI10" s="638"/>
      <c r="HJ10" s="638" t="s">
        <v>74</v>
      </c>
      <c r="HK10" s="638"/>
      <c r="HL10" s="638"/>
      <c r="HM10" s="638" t="s">
        <v>73</v>
      </c>
      <c r="HN10" s="638"/>
      <c r="HO10" s="638"/>
      <c r="HP10" s="638" t="s">
        <v>72</v>
      </c>
      <c r="HQ10" s="638"/>
      <c r="HR10" s="638"/>
      <c r="HS10" s="638" t="s">
        <v>71</v>
      </c>
      <c r="HT10" s="638"/>
      <c r="HU10" s="638"/>
      <c r="HV10" s="638" t="s">
        <v>70</v>
      </c>
      <c r="HW10" s="638"/>
      <c r="HX10" s="638"/>
      <c r="HY10" s="638" t="s">
        <v>69</v>
      </c>
      <c r="HZ10" s="638"/>
      <c r="IA10" s="638"/>
      <c r="IB10" s="638" t="s">
        <v>68</v>
      </c>
      <c r="IC10" s="638"/>
      <c r="ID10" s="638"/>
      <c r="IE10" s="638" t="s">
        <v>67</v>
      </c>
      <c r="IF10" s="638"/>
      <c r="IG10" s="638"/>
      <c r="IH10" s="638" t="s">
        <v>66</v>
      </c>
      <c r="II10" s="638"/>
      <c r="IJ10" s="638"/>
      <c r="IK10" s="638" t="s">
        <v>65</v>
      </c>
      <c r="IL10" s="638"/>
      <c r="IM10" s="638"/>
      <c r="IN10" s="638" t="s">
        <v>64</v>
      </c>
      <c r="IO10" s="638"/>
      <c r="IP10" s="638"/>
      <c r="IQ10" s="638" t="s">
        <v>63</v>
      </c>
      <c r="IR10" s="638"/>
      <c r="IS10" s="638"/>
      <c r="IT10" s="638" t="s">
        <v>62</v>
      </c>
      <c r="IU10" s="638"/>
      <c r="IV10" s="638"/>
    </row>
    <row r="11" spans="1:256" s="195" customFormat="1" ht="12" customHeight="1" x14ac:dyDescent="0.2">
      <c r="A11" s="200" t="s">
        <v>61</v>
      </c>
      <c r="B11" s="640"/>
      <c r="C11" s="640"/>
      <c r="D11" s="640"/>
      <c r="E11" s="199" t="s">
        <v>39</v>
      </c>
      <c r="F11" s="197" t="s">
        <v>60</v>
      </c>
      <c r="G11" s="198" t="s">
        <v>59</v>
      </c>
      <c r="H11" s="197" t="s">
        <v>39</v>
      </c>
      <c r="I11" s="197" t="s">
        <v>60</v>
      </c>
      <c r="J11" s="196" t="s">
        <v>59</v>
      </c>
      <c r="K11" s="197" t="s">
        <v>39</v>
      </c>
      <c r="L11" s="197" t="s">
        <v>60</v>
      </c>
      <c r="M11" s="196" t="s">
        <v>59</v>
      </c>
      <c r="N11" s="197" t="s">
        <v>39</v>
      </c>
      <c r="O11" s="197" t="s">
        <v>60</v>
      </c>
      <c r="P11" s="196" t="s">
        <v>59</v>
      </c>
      <c r="Q11" s="197" t="s">
        <v>39</v>
      </c>
      <c r="R11" s="197" t="s">
        <v>60</v>
      </c>
      <c r="S11" s="196" t="s">
        <v>59</v>
      </c>
      <c r="T11" s="197" t="s">
        <v>39</v>
      </c>
      <c r="U11" s="197" t="s">
        <v>60</v>
      </c>
      <c r="V11" s="196" t="s">
        <v>59</v>
      </c>
      <c r="W11" s="197" t="s">
        <v>39</v>
      </c>
      <c r="X11" s="197" t="s">
        <v>60</v>
      </c>
      <c r="Y11" s="196" t="s">
        <v>59</v>
      </c>
      <c r="Z11" s="197" t="s">
        <v>39</v>
      </c>
      <c r="AA11" s="197" t="s">
        <v>60</v>
      </c>
      <c r="AB11" s="196" t="s">
        <v>59</v>
      </c>
      <c r="AC11" s="197" t="s">
        <v>39</v>
      </c>
      <c r="AD11" s="197" t="s">
        <v>60</v>
      </c>
      <c r="AE11" s="196" t="s">
        <v>59</v>
      </c>
      <c r="AF11" s="197" t="s">
        <v>39</v>
      </c>
      <c r="AG11" s="197" t="s">
        <v>60</v>
      </c>
      <c r="AH11" s="196" t="s">
        <v>59</v>
      </c>
      <c r="AI11" s="197" t="s">
        <v>39</v>
      </c>
      <c r="AJ11" s="197" t="s">
        <v>60</v>
      </c>
      <c r="AK11" s="196" t="s">
        <v>59</v>
      </c>
      <c r="AL11" s="197" t="s">
        <v>39</v>
      </c>
      <c r="AM11" s="197" t="s">
        <v>60</v>
      </c>
      <c r="AN11" s="196" t="s">
        <v>59</v>
      </c>
      <c r="AO11" s="197" t="s">
        <v>39</v>
      </c>
      <c r="AP11" s="197" t="s">
        <v>60</v>
      </c>
      <c r="AQ11" s="196" t="s">
        <v>59</v>
      </c>
      <c r="AR11" s="197" t="s">
        <v>39</v>
      </c>
      <c r="AS11" s="197" t="s">
        <v>60</v>
      </c>
      <c r="AT11" s="196" t="s">
        <v>59</v>
      </c>
      <c r="AU11" s="197" t="s">
        <v>39</v>
      </c>
      <c r="AV11" s="197" t="s">
        <v>60</v>
      </c>
      <c r="AW11" s="196" t="s">
        <v>59</v>
      </c>
      <c r="AX11" s="197" t="s">
        <v>39</v>
      </c>
      <c r="AY11" s="197" t="s">
        <v>60</v>
      </c>
      <c r="AZ11" s="196" t="s">
        <v>59</v>
      </c>
      <c r="BA11" s="197" t="s">
        <v>39</v>
      </c>
      <c r="BB11" s="197" t="s">
        <v>60</v>
      </c>
      <c r="BC11" s="196" t="s">
        <v>59</v>
      </c>
      <c r="BD11" s="197" t="s">
        <v>39</v>
      </c>
      <c r="BE11" s="197" t="s">
        <v>60</v>
      </c>
      <c r="BF11" s="196" t="s">
        <v>59</v>
      </c>
      <c r="BG11" s="197" t="s">
        <v>39</v>
      </c>
      <c r="BH11" s="197" t="s">
        <v>60</v>
      </c>
      <c r="BI11" s="196" t="s">
        <v>59</v>
      </c>
      <c r="BJ11" s="197" t="s">
        <v>39</v>
      </c>
      <c r="BK11" s="197" t="s">
        <v>60</v>
      </c>
      <c r="BL11" s="196" t="s">
        <v>59</v>
      </c>
      <c r="BM11" s="197" t="s">
        <v>39</v>
      </c>
      <c r="BN11" s="197" t="s">
        <v>60</v>
      </c>
      <c r="BO11" s="196" t="s">
        <v>59</v>
      </c>
      <c r="BP11" s="197" t="s">
        <v>39</v>
      </c>
      <c r="BQ11" s="197" t="s">
        <v>60</v>
      </c>
      <c r="BR11" s="196" t="s">
        <v>59</v>
      </c>
      <c r="BS11" s="197" t="s">
        <v>39</v>
      </c>
      <c r="BT11" s="197" t="s">
        <v>60</v>
      </c>
      <c r="BU11" s="196" t="s">
        <v>59</v>
      </c>
      <c r="BV11" s="197" t="s">
        <v>39</v>
      </c>
      <c r="BW11" s="197" t="s">
        <v>60</v>
      </c>
      <c r="BX11" s="196" t="s">
        <v>59</v>
      </c>
      <c r="BY11" s="197" t="s">
        <v>39</v>
      </c>
      <c r="BZ11" s="197" t="s">
        <v>60</v>
      </c>
      <c r="CA11" s="196" t="s">
        <v>59</v>
      </c>
      <c r="CB11" s="197" t="s">
        <v>39</v>
      </c>
      <c r="CC11" s="197" t="s">
        <v>60</v>
      </c>
      <c r="CD11" s="196" t="s">
        <v>59</v>
      </c>
      <c r="CE11" s="197" t="s">
        <v>39</v>
      </c>
      <c r="CF11" s="197" t="s">
        <v>60</v>
      </c>
      <c r="CG11" s="196" t="s">
        <v>59</v>
      </c>
      <c r="CH11" s="197" t="s">
        <v>39</v>
      </c>
      <c r="CI11" s="197" t="s">
        <v>60</v>
      </c>
      <c r="CJ11" s="196" t="s">
        <v>59</v>
      </c>
      <c r="CK11" s="197" t="s">
        <v>39</v>
      </c>
      <c r="CL11" s="197" t="s">
        <v>60</v>
      </c>
      <c r="CM11" s="196" t="s">
        <v>59</v>
      </c>
      <c r="CN11" s="197" t="s">
        <v>39</v>
      </c>
      <c r="CO11" s="197" t="s">
        <v>60</v>
      </c>
      <c r="CP11" s="196" t="s">
        <v>59</v>
      </c>
      <c r="CQ11" s="197" t="s">
        <v>39</v>
      </c>
      <c r="CR11" s="197" t="s">
        <v>60</v>
      </c>
      <c r="CS11" s="196" t="s">
        <v>59</v>
      </c>
      <c r="CT11" s="197" t="s">
        <v>39</v>
      </c>
      <c r="CU11" s="197" t="s">
        <v>60</v>
      </c>
      <c r="CV11" s="196" t="s">
        <v>59</v>
      </c>
      <c r="CW11" s="197" t="s">
        <v>39</v>
      </c>
      <c r="CX11" s="197" t="s">
        <v>60</v>
      </c>
      <c r="CY11" s="196" t="s">
        <v>59</v>
      </c>
      <c r="CZ11" s="197" t="s">
        <v>39</v>
      </c>
      <c r="DA11" s="197" t="s">
        <v>60</v>
      </c>
      <c r="DB11" s="196" t="s">
        <v>59</v>
      </c>
      <c r="DC11" s="197" t="s">
        <v>39</v>
      </c>
      <c r="DD11" s="197" t="s">
        <v>60</v>
      </c>
      <c r="DE11" s="196" t="s">
        <v>59</v>
      </c>
      <c r="DF11" s="197" t="s">
        <v>39</v>
      </c>
      <c r="DG11" s="197" t="s">
        <v>60</v>
      </c>
      <c r="DH11" s="196" t="s">
        <v>59</v>
      </c>
      <c r="DI11" s="197" t="s">
        <v>39</v>
      </c>
      <c r="DJ11" s="197" t="s">
        <v>60</v>
      </c>
      <c r="DK11" s="196" t="s">
        <v>59</v>
      </c>
      <c r="DL11" s="197" t="s">
        <v>39</v>
      </c>
      <c r="DM11" s="197" t="s">
        <v>60</v>
      </c>
      <c r="DN11" s="196" t="s">
        <v>59</v>
      </c>
      <c r="DO11" s="197" t="s">
        <v>39</v>
      </c>
      <c r="DP11" s="197" t="s">
        <v>60</v>
      </c>
      <c r="DQ11" s="196" t="s">
        <v>59</v>
      </c>
      <c r="DR11" s="197" t="s">
        <v>39</v>
      </c>
      <c r="DS11" s="197" t="s">
        <v>60</v>
      </c>
      <c r="DT11" s="196" t="s">
        <v>59</v>
      </c>
      <c r="DU11" s="197" t="s">
        <v>39</v>
      </c>
      <c r="DV11" s="197" t="s">
        <v>60</v>
      </c>
      <c r="DW11" s="196" t="s">
        <v>59</v>
      </c>
      <c r="DX11" s="197" t="s">
        <v>39</v>
      </c>
      <c r="DY11" s="197" t="s">
        <v>60</v>
      </c>
      <c r="DZ11" s="196" t="s">
        <v>59</v>
      </c>
      <c r="EA11" s="197" t="s">
        <v>39</v>
      </c>
      <c r="EB11" s="197" t="s">
        <v>60</v>
      </c>
      <c r="EC11" s="196" t="s">
        <v>59</v>
      </c>
      <c r="ED11" s="197" t="s">
        <v>39</v>
      </c>
      <c r="EE11" s="197" t="s">
        <v>60</v>
      </c>
      <c r="EF11" s="196" t="s">
        <v>59</v>
      </c>
      <c r="EG11" s="197" t="s">
        <v>39</v>
      </c>
      <c r="EH11" s="197" t="s">
        <v>60</v>
      </c>
      <c r="EI11" s="196" t="s">
        <v>59</v>
      </c>
      <c r="EJ11" s="197" t="s">
        <v>39</v>
      </c>
      <c r="EK11" s="197" t="s">
        <v>60</v>
      </c>
      <c r="EL11" s="196" t="s">
        <v>59</v>
      </c>
      <c r="EM11" s="197" t="s">
        <v>39</v>
      </c>
      <c r="EN11" s="197" t="s">
        <v>60</v>
      </c>
      <c r="EO11" s="196" t="s">
        <v>59</v>
      </c>
      <c r="EP11" s="197" t="s">
        <v>39</v>
      </c>
      <c r="EQ11" s="197" t="s">
        <v>60</v>
      </c>
      <c r="ER11" s="196" t="s">
        <v>59</v>
      </c>
      <c r="ES11" s="197" t="s">
        <v>39</v>
      </c>
      <c r="ET11" s="197" t="s">
        <v>60</v>
      </c>
      <c r="EU11" s="196" t="s">
        <v>59</v>
      </c>
      <c r="EV11" s="197" t="s">
        <v>39</v>
      </c>
      <c r="EW11" s="197" t="s">
        <v>60</v>
      </c>
      <c r="EX11" s="196" t="s">
        <v>59</v>
      </c>
      <c r="EY11" s="197" t="s">
        <v>39</v>
      </c>
      <c r="EZ11" s="197" t="s">
        <v>60</v>
      </c>
      <c r="FA11" s="196" t="s">
        <v>59</v>
      </c>
      <c r="FB11" s="197" t="s">
        <v>39</v>
      </c>
      <c r="FC11" s="197" t="s">
        <v>60</v>
      </c>
      <c r="FD11" s="196" t="s">
        <v>59</v>
      </c>
      <c r="FE11" s="197" t="s">
        <v>39</v>
      </c>
      <c r="FF11" s="197" t="s">
        <v>60</v>
      </c>
      <c r="FG11" s="196" t="s">
        <v>59</v>
      </c>
      <c r="FH11" s="197" t="s">
        <v>39</v>
      </c>
      <c r="FI11" s="197" t="s">
        <v>60</v>
      </c>
      <c r="FJ11" s="196" t="s">
        <v>59</v>
      </c>
      <c r="FK11" s="197" t="s">
        <v>39</v>
      </c>
      <c r="FL11" s="197" t="s">
        <v>60</v>
      </c>
      <c r="FM11" s="196" t="s">
        <v>59</v>
      </c>
      <c r="FN11" s="197" t="s">
        <v>39</v>
      </c>
      <c r="FO11" s="197" t="s">
        <v>60</v>
      </c>
      <c r="FP11" s="196" t="s">
        <v>59</v>
      </c>
      <c r="FQ11" s="197" t="s">
        <v>39</v>
      </c>
      <c r="FR11" s="197" t="s">
        <v>60</v>
      </c>
      <c r="FS11" s="196" t="s">
        <v>59</v>
      </c>
      <c r="FT11" s="197" t="s">
        <v>39</v>
      </c>
      <c r="FU11" s="197" t="s">
        <v>60</v>
      </c>
      <c r="FV11" s="196" t="s">
        <v>59</v>
      </c>
      <c r="FW11" s="197" t="s">
        <v>39</v>
      </c>
      <c r="FX11" s="197" t="s">
        <v>60</v>
      </c>
      <c r="FY11" s="196" t="s">
        <v>59</v>
      </c>
      <c r="FZ11" s="197" t="s">
        <v>39</v>
      </c>
      <c r="GA11" s="197" t="s">
        <v>60</v>
      </c>
      <c r="GB11" s="196" t="s">
        <v>59</v>
      </c>
      <c r="GC11" s="197" t="s">
        <v>39</v>
      </c>
      <c r="GD11" s="197" t="s">
        <v>60</v>
      </c>
      <c r="GE11" s="196" t="s">
        <v>59</v>
      </c>
      <c r="GF11" s="197" t="s">
        <v>39</v>
      </c>
      <c r="GG11" s="197" t="s">
        <v>60</v>
      </c>
      <c r="GH11" s="196" t="s">
        <v>59</v>
      </c>
      <c r="GI11" s="197" t="s">
        <v>39</v>
      </c>
      <c r="GJ11" s="197" t="s">
        <v>60</v>
      </c>
      <c r="GK11" s="196" t="s">
        <v>59</v>
      </c>
      <c r="GL11" s="197" t="s">
        <v>39</v>
      </c>
      <c r="GM11" s="197" t="s">
        <v>60</v>
      </c>
      <c r="GN11" s="196" t="s">
        <v>59</v>
      </c>
      <c r="GO11" s="197" t="s">
        <v>39</v>
      </c>
      <c r="GP11" s="197" t="s">
        <v>60</v>
      </c>
      <c r="GQ11" s="196" t="s">
        <v>59</v>
      </c>
      <c r="GR11" s="197" t="s">
        <v>39</v>
      </c>
      <c r="GS11" s="197" t="s">
        <v>60</v>
      </c>
      <c r="GT11" s="196" t="s">
        <v>59</v>
      </c>
      <c r="GU11" s="197" t="s">
        <v>39</v>
      </c>
      <c r="GV11" s="197" t="s">
        <v>60</v>
      </c>
      <c r="GW11" s="196" t="s">
        <v>59</v>
      </c>
      <c r="GX11" s="197" t="s">
        <v>39</v>
      </c>
      <c r="GY11" s="197" t="s">
        <v>60</v>
      </c>
      <c r="GZ11" s="196" t="s">
        <v>59</v>
      </c>
      <c r="HA11" s="197" t="s">
        <v>39</v>
      </c>
      <c r="HB11" s="197" t="s">
        <v>60</v>
      </c>
      <c r="HC11" s="196" t="s">
        <v>59</v>
      </c>
      <c r="HD11" s="197" t="s">
        <v>39</v>
      </c>
      <c r="HE11" s="197" t="s">
        <v>60</v>
      </c>
      <c r="HF11" s="196" t="s">
        <v>59</v>
      </c>
      <c r="HG11" s="197" t="s">
        <v>39</v>
      </c>
      <c r="HH11" s="197" t="s">
        <v>60</v>
      </c>
      <c r="HI11" s="196" t="s">
        <v>59</v>
      </c>
      <c r="HJ11" s="197" t="s">
        <v>39</v>
      </c>
      <c r="HK11" s="197" t="s">
        <v>60</v>
      </c>
      <c r="HL11" s="196" t="s">
        <v>59</v>
      </c>
      <c r="HM11" s="197" t="s">
        <v>39</v>
      </c>
      <c r="HN11" s="197" t="s">
        <v>60</v>
      </c>
      <c r="HO11" s="196" t="s">
        <v>59</v>
      </c>
      <c r="HP11" s="197" t="s">
        <v>39</v>
      </c>
      <c r="HQ11" s="197" t="s">
        <v>60</v>
      </c>
      <c r="HR11" s="196" t="s">
        <v>59</v>
      </c>
      <c r="HS11" s="197" t="s">
        <v>39</v>
      </c>
      <c r="HT11" s="197" t="s">
        <v>60</v>
      </c>
      <c r="HU11" s="196" t="s">
        <v>59</v>
      </c>
      <c r="HV11" s="197" t="s">
        <v>39</v>
      </c>
      <c r="HW11" s="197" t="s">
        <v>60</v>
      </c>
      <c r="HX11" s="196" t="s">
        <v>59</v>
      </c>
      <c r="HY11" s="197" t="s">
        <v>39</v>
      </c>
      <c r="HZ11" s="197" t="s">
        <v>60</v>
      </c>
      <c r="IA11" s="196" t="s">
        <v>59</v>
      </c>
      <c r="IB11" s="197" t="s">
        <v>39</v>
      </c>
      <c r="IC11" s="197" t="s">
        <v>60</v>
      </c>
      <c r="ID11" s="196" t="s">
        <v>59</v>
      </c>
      <c r="IE11" s="197" t="s">
        <v>39</v>
      </c>
      <c r="IF11" s="197" t="s">
        <v>60</v>
      </c>
      <c r="IG11" s="196" t="s">
        <v>59</v>
      </c>
      <c r="IH11" s="197" t="s">
        <v>39</v>
      </c>
      <c r="II11" s="197" t="s">
        <v>60</v>
      </c>
      <c r="IJ11" s="196" t="s">
        <v>59</v>
      </c>
      <c r="IK11" s="197" t="s">
        <v>39</v>
      </c>
      <c r="IL11" s="197" t="s">
        <v>60</v>
      </c>
      <c r="IM11" s="196" t="s">
        <v>59</v>
      </c>
      <c r="IN11" s="197" t="s">
        <v>39</v>
      </c>
      <c r="IO11" s="197" t="s">
        <v>60</v>
      </c>
      <c r="IP11" s="196" t="s">
        <v>59</v>
      </c>
      <c r="IQ11" s="197" t="s">
        <v>39</v>
      </c>
      <c r="IR11" s="197" t="s">
        <v>60</v>
      </c>
      <c r="IS11" s="196" t="s">
        <v>59</v>
      </c>
      <c r="IT11" s="197" t="s">
        <v>39</v>
      </c>
      <c r="IU11" s="197" t="s">
        <v>60</v>
      </c>
      <c r="IV11" s="196" t="s">
        <v>59</v>
      </c>
    </row>
    <row r="12" spans="1:256" s="189" customFormat="1" ht="12" customHeight="1" x14ac:dyDescent="0.2">
      <c r="A12" s="194"/>
      <c r="B12" s="192" t="s">
        <v>58</v>
      </c>
      <c r="C12" s="192" t="s">
        <v>57</v>
      </c>
      <c r="D12" s="192" t="s">
        <v>57</v>
      </c>
      <c r="E12" s="191" t="s">
        <v>58</v>
      </c>
      <c r="F12" s="191" t="s">
        <v>58</v>
      </c>
      <c r="G12" s="193" t="s">
        <v>57</v>
      </c>
      <c r="H12" s="192" t="s">
        <v>58</v>
      </c>
      <c r="I12" s="191" t="s">
        <v>58</v>
      </c>
      <c r="J12" s="190" t="s">
        <v>57</v>
      </c>
      <c r="K12" s="192" t="s">
        <v>58</v>
      </c>
      <c r="L12" s="191" t="s">
        <v>58</v>
      </c>
      <c r="M12" s="190" t="s">
        <v>57</v>
      </c>
      <c r="N12" s="192" t="s">
        <v>58</v>
      </c>
      <c r="O12" s="191" t="s">
        <v>58</v>
      </c>
      <c r="P12" s="190" t="s">
        <v>57</v>
      </c>
      <c r="Q12" s="192" t="s">
        <v>58</v>
      </c>
      <c r="R12" s="191" t="s">
        <v>58</v>
      </c>
      <c r="S12" s="190" t="s">
        <v>57</v>
      </c>
      <c r="T12" s="192" t="s">
        <v>58</v>
      </c>
      <c r="U12" s="191" t="s">
        <v>58</v>
      </c>
      <c r="V12" s="190" t="s">
        <v>57</v>
      </c>
      <c r="W12" s="192" t="s">
        <v>58</v>
      </c>
      <c r="X12" s="191" t="s">
        <v>58</v>
      </c>
      <c r="Y12" s="190" t="s">
        <v>57</v>
      </c>
      <c r="Z12" s="192" t="s">
        <v>58</v>
      </c>
      <c r="AA12" s="191" t="s">
        <v>58</v>
      </c>
      <c r="AB12" s="190" t="s">
        <v>57</v>
      </c>
      <c r="AC12" s="192" t="s">
        <v>58</v>
      </c>
      <c r="AD12" s="191" t="s">
        <v>58</v>
      </c>
      <c r="AE12" s="190" t="s">
        <v>57</v>
      </c>
      <c r="AF12" s="192" t="s">
        <v>58</v>
      </c>
      <c r="AG12" s="191" t="s">
        <v>58</v>
      </c>
      <c r="AH12" s="190" t="s">
        <v>57</v>
      </c>
      <c r="AI12" s="192" t="s">
        <v>58</v>
      </c>
      <c r="AJ12" s="191" t="s">
        <v>58</v>
      </c>
      <c r="AK12" s="190" t="s">
        <v>57</v>
      </c>
      <c r="AL12" s="192" t="s">
        <v>58</v>
      </c>
      <c r="AM12" s="191" t="s">
        <v>58</v>
      </c>
      <c r="AN12" s="190" t="s">
        <v>57</v>
      </c>
      <c r="AO12" s="192" t="s">
        <v>58</v>
      </c>
      <c r="AP12" s="191" t="s">
        <v>58</v>
      </c>
      <c r="AQ12" s="190" t="s">
        <v>57</v>
      </c>
      <c r="AR12" s="192" t="s">
        <v>58</v>
      </c>
      <c r="AS12" s="191" t="s">
        <v>58</v>
      </c>
      <c r="AT12" s="190" t="s">
        <v>57</v>
      </c>
      <c r="AU12" s="192" t="s">
        <v>58</v>
      </c>
      <c r="AV12" s="191" t="s">
        <v>58</v>
      </c>
      <c r="AW12" s="190" t="s">
        <v>57</v>
      </c>
      <c r="AX12" s="192" t="s">
        <v>58</v>
      </c>
      <c r="AY12" s="191" t="s">
        <v>58</v>
      </c>
      <c r="AZ12" s="190" t="s">
        <v>57</v>
      </c>
      <c r="BA12" s="192" t="s">
        <v>58</v>
      </c>
      <c r="BB12" s="191" t="s">
        <v>58</v>
      </c>
      <c r="BC12" s="190" t="s">
        <v>57</v>
      </c>
      <c r="BD12" s="192" t="s">
        <v>58</v>
      </c>
      <c r="BE12" s="191" t="s">
        <v>58</v>
      </c>
      <c r="BF12" s="190" t="s">
        <v>57</v>
      </c>
      <c r="BG12" s="192" t="s">
        <v>58</v>
      </c>
      <c r="BH12" s="191" t="s">
        <v>58</v>
      </c>
      <c r="BI12" s="190" t="s">
        <v>57</v>
      </c>
      <c r="BJ12" s="192" t="s">
        <v>58</v>
      </c>
      <c r="BK12" s="191" t="s">
        <v>58</v>
      </c>
      <c r="BL12" s="190" t="s">
        <v>57</v>
      </c>
      <c r="BM12" s="192" t="s">
        <v>58</v>
      </c>
      <c r="BN12" s="191" t="s">
        <v>58</v>
      </c>
      <c r="BO12" s="190" t="s">
        <v>57</v>
      </c>
      <c r="BP12" s="192" t="s">
        <v>58</v>
      </c>
      <c r="BQ12" s="191" t="s">
        <v>58</v>
      </c>
      <c r="BR12" s="190" t="s">
        <v>57</v>
      </c>
      <c r="BS12" s="192" t="s">
        <v>58</v>
      </c>
      <c r="BT12" s="191" t="s">
        <v>58</v>
      </c>
      <c r="BU12" s="190" t="s">
        <v>57</v>
      </c>
      <c r="BV12" s="192" t="s">
        <v>58</v>
      </c>
      <c r="BW12" s="191" t="s">
        <v>58</v>
      </c>
      <c r="BX12" s="190" t="s">
        <v>57</v>
      </c>
      <c r="BY12" s="192" t="s">
        <v>58</v>
      </c>
      <c r="BZ12" s="191" t="s">
        <v>58</v>
      </c>
      <c r="CA12" s="190" t="s">
        <v>57</v>
      </c>
      <c r="CB12" s="192" t="s">
        <v>58</v>
      </c>
      <c r="CC12" s="191" t="s">
        <v>58</v>
      </c>
      <c r="CD12" s="190" t="s">
        <v>57</v>
      </c>
      <c r="CE12" s="192" t="s">
        <v>58</v>
      </c>
      <c r="CF12" s="191" t="s">
        <v>58</v>
      </c>
      <c r="CG12" s="190" t="s">
        <v>57</v>
      </c>
      <c r="CH12" s="192" t="s">
        <v>58</v>
      </c>
      <c r="CI12" s="191" t="s">
        <v>58</v>
      </c>
      <c r="CJ12" s="190" t="s">
        <v>57</v>
      </c>
      <c r="CK12" s="192" t="s">
        <v>58</v>
      </c>
      <c r="CL12" s="191" t="s">
        <v>58</v>
      </c>
      <c r="CM12" s="190" t="s">
        <v>57</v>
      </c>
      <c r="CN12" s="192" t="s">
        <v>58</v>
      </c>
      <c r="CO12" s="191" t="s">
        <v>58</v>
      </c>
      <c r="CP12" s="190" t="s">
        <v>57</v>
      </c>
      <c r="CQ12" s="192" t="s">
        <v>58</v>
      </c>
      <c r="CR12" s="191" t="s">
        <v>58</v>
      </c>
      <c r="CS12" s="190" t="s">
        <v>57</v>
      </c>
      <c r="CT12" s="192" t="s">
        <v>58</v>
      </c>
      <c r="CU12" s="191" t="s">
        <v>58</v>
      </c>
      <c r="CV12" s="190" t="s">
        <v>57</v>
      </c>
      <c r="CW12" s="192" t="s">
        <v>58</v>
      </c>
      <c r="CX12" s="191" t="s">
        <v>58</v>
      </c>
      <c r="CY12" s="190" t="s">
        <v>57</v>
      </c>
      <c r="CZ12" s="192" t="s">
        <v>58</v>
      </c>
      <c r="DA12" s="191" t="s">
        <v>58</v>
      </c>
      <c r="DB12" s="190" t="s">
        <v>57</v>
      </c>
      <c r="DC12" s="192" t="s">
        <v>58</v>
      </c>
      <c r="DD12" s="191" t="s">
        <v>58</v>
      </c>
      <c r="DE12" s="190" t="s">
        <v>57</v>
      </c>
      <c r="DF12" s="192" t="s">
        <v>58</v>
      </c>
      <c r="DG12" s="191" t="s">
        <v>58</v>
      </c>
      <c r="DH12" s="190" t="s">
        <v>57</v>
      </c>
      <c r="DI12" s="192" t="s">
        <v>58</v>
      </c>
      <c r="DJ12" s="191" t="s">
        <v>58</v>
      </c>
      <c r="DK12" s="190" t="s">
        <v>57</v>
      </c>
      <c r="DL12" s="192" t="s">
        <v>58</v>
      </c>
      <c r="DM12" s="191" t="s">
        <v>58</v>
      </c>
      <c r="DN12" s="190" t="s">
        <v>57</v>
      </c>
      <c r="DO12" s="192" t="s">
        <v>58</v>
      </c>
      <c r="DP12" s="191" t="s">
        <v>58</v>
      </c>
      <c r="DQ12" s="190" t="s">
        <v>57</v>
      </c>
      <c r="DR12" s="192" t="s">
        <v>58</v>
      </c>
      <c r="DS12" s="191" t="s">
        <v>58</v>
      </c>
      <c r="DT12" s="190" t="s">
        <v>57</v>
      </c>
      <c r="DU12" s="192" t="s">
        <v>58</v>
      </c>
      <c r="DV12" s="191" t="s">
        <v>58</v>
      </c>
      <c r="DW12" s="190" t="s">
        <v>57</v>
      </c>
      <c r="DX12" s="192" t="s">
        <v>58</v>
      </c>
      <c r="DY12" s="191" t="s">
        <v>58</v>
      </c>
      <c r="DZ12" s="190" t="s">
        <v>57</v>
      </c>
      <c r="EA12" s="192" t="s">
        <v>58</v>
      </c>
      <c r="EB12" s="191" t="s">
        <v>58</v>
      </c>
      <c r="EC12" s="190" t="s">
        <v>57</v>
      </c>
      <c r="ED12" s="192" t="s">
        <v>58</v>
      </c>
      <c r="EE12" s="191" t="s">
        <v>58</v>
      </c>
      <c r="EF12" s="190" t="s">
        <v>57</v>
      </c>
      <c r="EG12" s="192" t="s">
        <v>58</v>
      </c>
      <c r="EH12" s="191" t="s">
        <v>58</v>
      </c>
      <c r="EI12" s="190" t="s">
        <v>57</v>
      </c>
      <c r="EJ12" s="192" t="s">
        <v>58</v>
      </c>
      <c r="EK12" s="191" t="s">
        <v>58</v>
      </c>
      <c r="EL12" s="190" t="s">
        <v>57</v>
      </c>
      <c r="EM12" s="192" t="s">
        <v>58</v>
      </c>
      <c r="EN12" s="191" t="s">
        <v>58</v>
      </c>
      <c r="EO12" s="190" t="s">
        <v>57</v>
      </c>
      <c r="EP12" s="192" t="s">
        <v>58</v>
      </c>
      <c r="EQ12" s="191" t="s">
        <v>58</v>
      </c>
      <c r="ER12" s="190" t="s">
        <v>57</v>
      </c>
      <c r="ES12" s="192" t="s">
        <v>58</v>
      </c>
      <c r="ET12" s="191" t="s">
        <v>58</v>
      </c>
      <c r="EU12" s="190" t="s">
        <v>57</v>
      </c>
      <c r="EV12" s="192" t="s">
        <v>58</v>
      </c>
      <c r="EW12" s="191" t="s">
        <v>58</v>
      </c>
      <c r="EX12" s="190" t="s">
        <v>57</v>
      </c>
      <c r="EY12" s="192" t="s">
        <v>58</v>
      </c>
      <c r="EZ12" s="191" t="s">
        <v>58</v>
      </c>
      <c r="FA12" s="190" t="s">
        <v>57</v>
      </c>
      <c r="FB12" s="192" t="s">
        <v>58</v>
      </c>
      <c r="FC12" s="191" t="s">
        <v>58</v>
      </c>
      <c r="FD12" s="190" t="s">
        <v>57</v>
      </c>
      <c r="FE12" s="192" t="s">
        <v>58</v>
      </c>
      <c r="FF12" s="191" t="s">
        <v>58</v>
      </c>
      <c r="FG12" s="190" t="s">
        <v>57</v>
      </c>
      <c r="FH12" s="192" t="s">
        <v>58</v>
      </c>
      <c r="FI12" s="191" t="s">
        <v>58</v>
      </c>
      <c r="FJ12" s="190" t="s">
        <v>57</v>
      </c>
      <c r="FK12" s="192" t="s">
        <v>58</v>
      </c>
      <c r="FL12" s="191" t="s">
        <v>58</v>
      </c>
      <c r="FM12" s="190" t="s">
        <v>57</v>
      </c>
      <c r="FN12" s="192" t="s">
        <v>58</v>
      </c>
      <c r="FO12" s="191" t="s">
        <v>58</v>
      </c>
      <c r="FP12" s="190" t="s">
        <v>57</v>
      </c>
      <c r="FQ12" s="192" t="s">
        <v>58</v>
      </c>
      <c r="FR12" s="191" t="s">
        <v>58</v>
      </c>
      <c r="FS12" s="190" t="s">
        <v>57</v>
      </c>
      <c r="FT12" s="192" t="s">
        <v>58</v>
      </c>
      <c r="FU12" s="191" t="s">
        <v>58</v>
      </c>
      <c r="FV12" s="190" t="s">
        <v>57</v>
      </c>
      <c r="FW12" s="192" t="s">
        <v>58</v>
      </c>
      <c r="FX12" s="191" t="s">
        <v>58</v>
      </c>
      <c r="FY12" s="190" t="s">
        <v>57</v>
      </c>
      <c r="FZ12" s="192" t="s">
        <v>58</v>
      </c>
      <c r="GA12" s="191" t="s">
        <v>58</v>
      </c>
      <c r="GB12" s="190" t="s">
        <v>57</v>
      </c>
      <c r="GC12" s="192" t="s">
        <v>58</v>
      </c>
      <c r="GD12" s="191" t="s">
        <v>58</v>
      </c>
      <c r="GE12" s="190" t="s">
        <v>57</v>
      </c>
      <c r="GF12" s="192" t="s">
        <v>58</v>
      </c>
      <c r="GG12" s="191" t="s">
        <v>58</v>
      </c>
      <c r="GH12" s="190" t="s">
        <v>57</v>
      </c>
      <c r="GI12" s="192" t="s">
        <v>58</v>
      </c>
      <c r="GJ12" s="191" t="s">
        <v>58</v>
      </c>
      <c r="GK12" s="190" t="s">
        <v>57</v>
      </c>
      <c r="GL12" s="192" t="s">
        <v>58</v>
      </c>
      <c r="GM12" s="191" t="s">
        <v>58</v>
      </c>
      <c r="GN12" s="190" t="s">
        <v>57</v>
      </c>
      <c r="GO12" s="192" t="s">
        <v>58</v>
      </c>
      <c r="GP12" s="191" t="s">
        <v>58</v>
      </c>
      <c r="GQ12" s="190" t="s">
        <v>57</v>
      </c>
      <c r="GR12" s="192" t="s">
        <v>58</v>
      </c>
      <c r="GS12" s="191" t="s">
        <v>58</v>
      </c>
      <c r="GT12" s="190" t="s">
        <v>57</v>
      </c>
      <c r="GU12" s="192" t="s">
        <v>58</v>
      </c>
      <c r="GV12" s="191" t="s">
        <v>58</v>
      </c>
      <c r="GW12" s="190" t="s">
        <v>57</v>
      </c>
      <c r="GX12" s="192" t="s">
        <v>58</v>
      </c>
      <c r="GY12" s="191" t="s">
        <v>58</v>
      </c>
      <c r="GZ12" s="190" t="s">
        <v>57</v>
      </c>
      <c r="HA12" s="192" t="s">
        <v>58</v>
      </c>
      <c r="HB12" s="191" t="s">
        <v>58</v>
      </c>
      <c r="HC12" s="190" t="s">
        <v>57</v>
      </c>
      <c r="HD12" s="192" t="s">
        <v>58</v>
      </c>
      <c r="HE12" s="191" t="s">
        <v>58</v>
      </c>
      <c r="HF12" s="190" t="s">
        <v>57</v>
      </c>
      <c r="HG12" s="192" t="s">
        <v>58</v>
      </c>
      <c r="HH12" s="191" t="s">
        <v>58</v>
      </c>
      <c r="HI12" s="190" t="s">
        <v>57</v>
      </c>
      <c r="HJ12" s="192" t="s">
        <v>58</v>
      </c>
      <c r="HK12" s="191" t="s">
        <v>58</v>
      </c>
      <c r="HL12" s="190" t="s">
        <v>57</v>
      </c>
      <c r="HM12" s="192" t="s">
        <v>58</v>
      </c>
      <c r="HN12" s="191" t="s">
        <v>58</v>
      </c>
      <c r="HO12" s="190" t="s">
        <v>57</v>
      </c>
      <c r="HP12" s="192" t="s">
        <v>58</v>
      </c>
      <c r="HQ12" s="191" t="s">
        <v>58</v>
      </c>
      <c r="HR12" s="190" t="s">
        <v>57</v>
      </c>
      <c r="HS12" s="192" t="s">
        <v>58</v>
      </c>
      <c r="HT12" s="191" t="s">
        <v>58</v>
      </c>
      <c r="HU12" s="190" t="s">
        <v>57</v>
      </c>
      <c r="HV12" s="192" t="s">
        <v>58</v>
      </c>
      <c r="HW12" s="191" t="s">
        <v>58</v>
      </c>
      <c r="HX12" s="190" t="s">
        <v>57</v>
      </c>
      <c r="HY12" s="192" t="s">
        <v>58</v>
      </c>
      <c r="HZ12" s="191" t="s">
        <v>58</v>
      </c>
      <c r="IA12" s="190" t="s">
        <v>57</v>
      </c>
      <c r="IB12" s="192" t="s">
        <v>58</v>
      </c>
      <c r="IC12" s="191" t="s">
        <v>58</v>
      </c>
      <c r="ID12" s="190" t="s">
        <v>57</v>
      </c>
      <c r="IE12" s="192" t="s">
        <v>58</v>
      </c>
      <c r="IF12" s="191" t="s">
        <v>58</v>
      </c>
      <c r="IG12" s="190" t="s">
        <v>57</v>
      </c>
      <c r="IH12" s="192" t="s">
        <v>58</v>
      </c>
      <c r="II12" s="191" t="s">
        <v>58</v>
      </c>
      <c r="IJ12" s="190" t="s">
        <v>57</v>
      </c>
      <c r="IK12" s="192" t="s">
        <v>58</v>
      </c>
      <c r="IL12" s="191" t="s">
        <v>58</v>
      </c>
      <c r="IM12" s="190" t="s">
        <v>57</v>
      </c>
      <c r="IN12" s="192" t="s">
        <v>58</v>
      </c>
      <c r="IO12" s="191" t="s">
        <v>58</v>
      </c>
      <c r="IP12" s="190" t="s">
        <v>57</v>
      </c>
      <c r="IQ12" s="192" t="s">
        <v>58</v>
      </c>
      <c r="IR12" s="191" t="s">
        <v>58</v>
      </c>
      <c r="IS12" s="190" t="s">
        <v>57</v>
      </c>
      <c r="IT12" s="192" t="s">
        <v>58</v>
      </c>
      <c r="IU12" s="191" t="s">
        <v>58</v>
      </c>
      <c r="IV12" s="190" t="s">
        <v>57</v>
      </c>
    </row>
    <row r="13" spans="1:256" s="184" customFormat="1" ht="9.9499999999999993" customHeight="1" x14ac:dyDescent="0.2">
      <c r="A13" s="178">
        <f>QCI!$B13</f>
        <v>0</v>
      </c>
      <c r="B13" s="177">
        <f>QCI!$M13</f>
        <v>0</v>
      </c>
      <c r="C13" s="176" t="str">
        <f t="shared" ref="C13:C52" si="0">IF($B13=0,"",$B13/$B$53*100)</f>
        <v/>
      </c>
      <c r="D13" s="175">
        <f t="shared" ref="D13:D52" si="1">G13+J13+M13+P13+S13+V13+Y13+AB13+AE13+AH13+AK13+AN13+AQ13+AT13+AW13+AZ13+BC13+BF13+BI13+BL13+BO13+BR13+BU13+BX13+CA13+CD13+CG13+CJ13+CM13+CP13+CS13+CV13+CY13+DB13+DE13+DH13+DK13+DN13+DQ13+DT13+DW13+DZ13+EC13+EF13+EI13+EL13+EO13+ER13+EU13+EX13+FA13+FD13+FG13+FJ13+FM13+FP13+FS13+FV13+FY13+GB13+GE13+GH13+GK13+GN13+GQ13+GT13+GW13+GZ13+HC13+HF13+HI13+HL13+HO13+HR13+HU13+HX13+IA13+ID13+IG13+IJ13+IM13+IP13+IS13+IV13</f>
        <v>0</v>
      </c>
      <c r="E13" s="188" t="str">
        <f>Repasse</f>
        <v/>
      </c>
      <c r="F13" s="186" t="str">
        <f>Contrapartida</f>
        <v/>
      </c>
      <c r="G13" s="174"/>
      <c r="H13" s="183" t="str">
        <f>Repasse</f>
        <v/>
      </c>
      <c r="I13" s="181" t="str">
        <f>Contrapartida</f>
        <v/>
      </c>
      <c r="J13" s="185"/>
      <c r="K13" s="187" t="str">
        <f>Repasse</f>
        <v/>
      </c>
      <c r="L13" s="186" t="str">
        <f>Contrapartida</f>
        <v/>
      </c>
      <c r="M13" s="185"/>
      <c r="N13" s="187" t="str">
        <f>Repasse</f>
        <v/>
      </c>
      <c r="O13" s="186" t="str">
        <f>Contrapartida</f>
        <v/>
      </c>
      <c r="P13" s="185"/>
      <c r="Q13" s="187" t="str">
        <f>Repasse</f>
        <v/>
      </c>
      <c r="R13" s="186" t="str">
        <f>Contrapartida</f>
        <v/>
      </c>
      <c r="S13" s="185"/>
      <c r="T13" s="187" t="str">
        <f>Repasse</f>
        <v/>
      </c>
      <c r="U13" s="186" t="str">
        <f>Contrapartida</f>
        <v/>
      </c>
      <c r="V13" s="185"/>
      <c r="W13" s="187" t="str">
        <f>Repasse</f>
        <v/>
      </c>
      <c r="X13" s="186" t="str">
        <f>Contrapartida</f>
        <v/>
      </c>
      <c r="Y13" s="185"/>
      <c r="Z13" s="187" t="str">
        <f>Repasse</f>
        <v/>
      </c>
      <c r="AA13" s="186" t="str">
        <f>Contrapartida</f>
        <v/>
      </c>
      <c r="AB13" s="185"/>
      <c r="AC13" s="187" t="str">
        <f>Repasse</f>
        <v/>
      </c>
      <c r="AD13" s="186" t="str">
        <f>Contrapartida</f>
        <v/>
      </c>
      <c r="AE13" s="185"/>
      <c r="AF13" s="187" t="str">
        <f>Repasse</f>
        <v/>
      </c>
      <c r="AG13" s="186" t="str">
        <f>Contrapartida</f>
        <v/>
      </c>
      <c r="AH13" s="185"/>
      <c r="AI13" s="187" t="str">
        <f>Repasse</f>
        <v/>
      </c>
      <c r="AJ13" s="186" t="str">
        <f>Contrapartida</f>
        <v/>
      </c>
      <c r="AK13" s="185"/>
      <c r="AL13" s="187" t="str">
        <f>Repasse</f>
        <v/>
      </c>
      <c r="AM13" s="186" t="str">
        <f>Contrapartida</f>
        <v/>
      </c>
      <c r="AN13" s="185"/>
      <c r="AO13" s="187" t="str">
        <f>Repasse</f>
        <v/>
      </c>
      <c r="AP13" s="186" t="str">
        <f>Contrapartida</f>
        <v/>
      </c>
      <c r="AQ13" s="185"/>
      <c r="AR13" s="187" t="str">
        <f>Repasse</f>
        <v/>
      </c>
      <c r="AS13" s="186" t="str">
        <f>Contrapartida</f>
        <v/>
      </c>
      <c r="AT13" s="185"/>
      <c r="AU13" s="187" t="str">
        <f>Repasse</f>
        <v/>
      </c>
      <c r="AV13" s="186" t="str">
        <f>Contrapartida</f>
        <v/>
      </c>
      <c r="AW13" s="185"/>
      <c r="AX13" s="187" t="str">
        <f>Repasse</f>
        <v/>
      </c>
      <c r="AY13" s="186" t="str">
        <f>Contrapartida</f>
        <v/>
      </c>
      <c r="AZ13" s="185"/>
      <c r="BA13" s="187" t="str">
        <f>Repasse</f>
        <v/>
      </c>
      <c r="BB13" s="186" t="str">
        <f>Contrapartida</f>
        <v/>
      </c>
      <c r="BC13" s="185"/>
      <c r="BD13" s="187" t="str">
        <f>Repasse</f>
        <v/>
      </c>
      <c r="BE13" s="186" t="str">
        <f>Contrapartida</f>
        <v/>
      </c>
      <c r="BF13" s="185"/>
      <c r="BG13" s="187" t="str">
        <f>Repasse</f>
        <v/>
      </c>
      <c r="BH13" s="186" t="str">
        <f>Contrapartida</f>
        <v/>
      </c>
      <c r="BI13" s="185"/>
      <c r="BJ13" s="187" t="str">
        <f>Repasse</f>
        <v/>
      </c>
      <c r="BK13" s="186" t="str">
        <f>Contrapartida</f>
        <v/>
      </c>
      <c r="BL13" s="185"/>
      <c r="BM13" s="187" t="str">
        <f>Repasse</f>
        <v/>
      </c>
      <c r="BN13" s="186" t="str">
        <f>Contrapartida</f>
        <v/>
      </c>
      <c r="BO13" s="185"/>
      <c r="BP13" s="187" t="str">
        <f>Repasse</f>
        <v/>
      </c>
      <c r="BQ13" s="186" t="str">
        <f>Contrapartida</f>
        <v/>
      </c>
      <c r="BR13" s="185"/>
      <c r="BS13" s="187" t="str">
        <f>Repasse</f>
        <v/>
      </c>
      <c r="BT13" s="186" t="str">
        <f>Contrapartida</f>
        <v/>
      </c>
      <c r="BU13" s="185"/>
      <c r="BV13" s="187" t="str">
        <f>Repasse</f>
        <v/>
      </c>
      <c r="BW13" s="186" t="str">
        <f>Contrapartida</f>
        <v/>
      </c>
      <c r="BX13" s="185"/>
      <c r="BY13" s="187" t="str">
        <f>Repasse</f>
        <v/>
      </c>
      <c r="BZ13" s="186" t="str">
        <f>Contrapartida</f>
        <v/>
      </c>
      <c r="CA13" s="185"/>
      <c r="CB13" s="187" t="str">
        <f>Repasse</f>
        <v/>
      </c>
      <c r="CC13" s="186" t="str">
        <f>Contrapartida</f>
        <v/>
      </c>
      <c r="CD13" s="185"/>
      <c r="CE13" s="187" t="str">
        <f>Repasse</f>
        <v/>
      </c>
      <c r="CF13" s="186" t="str">
        <f>Contrapartida</f>
        <v/>
      </c>
      <c r="CG13" s="185"/>
      <c r="CH13" s="187" t="str">
        <f>Repasse</f>
        <v/>
      </c>
      <c r="CI13" s="186" t="str">
        <f>Contrapartida</f>
        <v/>
      </c>
      <c r="CJ13" s="185"/>
      <c r="CK13" s="187" t="str">
        <f>Repasse</f>
        <v/>
      </c>
      <c r="CL13" s="186" t="str">
        <f>Contrapartida</f>
        <v/>
      </c>
      <c r="CM13" s="185"/>
      <c r="CN13" s="187" t="str">
        <f>Repasse</f>
        <v/>
      </c>
      <c r="CO13" s="186" t="str">
        <f>Contrapartida</f>
        <v/>
      </c>
      <c r="CP13" s="185"/>
      <c r="CQ13" s="187" t="str">
        <f>Repasse</f>
        <v/>
      </c>
      <c r="CR13" s="186" t="str">
        <f>Contrapartida</f>
        <v/>
      </c>
      <c r="CS13" s="185"/>
      <c r="CT13" s="187" t="str">
        <f>Repasse</f>
        <v/>
      </c>
      <c r="CU13" s="186" t="str">
        <f>Contrapartida</f>
        <v/>
      </c>
      <c r="CV13" s="185"/>
      <c r="CW13" s="187" t="str">
        <f>Repasse</f>
        <v/>
      </c>
      <c r="CX13" s="186" t="str">
        <f>Contrapartida</f>
        <v/>
      </c>
      <c r="CY13" s="185"/>
      <c r="CZ13" s="187" t="str">
        <f>Repasse</f>
        <v/>
      </c>
      <c r="DA13" s="186" t="str">
        <f>Contrapartida</f>
        <v/>
      </c>
      <c r="DB13" s="185"/>
      <c r="DC13" s="187" t="str">
        <f>Repasse</f>
        <v/>
      </c>
      <c r="DD13" s="186" t="str">
        <f>Contrapartida</f>
        <v/>
      </c>
      <c r="DE13" s="185"/>
      <c r="DF13" s="187" t="str">
        <f>Repasse</f>
        <v/>
      </c>
      <c r="DG13" s="186" t="str">
        <f>Contrapartida</f>
        <v/>
      </c>
      <c r="DH13" s="185"/>
      <c r="DI13" s="187" t="str">
        <f>Repasse</f>
        <v/>
      </c>
      <c r="DJ13" s="186" t="str">
        <f>Contrapartida</f>
        <v/>
      </c>
      <c r="DK13" s="185"/>
      <c r="DL13" s="187" t="str">
        <f>Repasse</f>
        <v/>
      </c>
      <c r="DM13" s="186" t="str">
        <f>Contrapartida</f>
        <v/>
      </c>
      <c r="DN13" s="185"/>
      <c r="DO13" s="187" t="str">
        <f>Repasse</f>
        <v/>
      </c>
      <c r="DP13" s="186" t="str">
        <f>Contrapartida</f>
        <v/>
      </c>
      <c r="DQ13" s="185"/>
      <c r="DR13" s="187" t="str">
        <f>Repasse</f>
        <v/>
      </c>
      <c r="DS13" s="186" t="str">
        <f>Contrapartida</f>
        <v/>
      </c>
      <c r="DT13" s="185"/>
      <c r="DU13" s="187" t="str">
        <f>Repasse</f>
        <v/>
      </c>
      <c r="DV13" s="186" t="str">
        <f>Contrapartida</f>
        <v/>
      </c>
      <c r="DW13" s="185"/>
      <c r="DX13" s="187" t="str">
        <f>Repasse</f>
        <v/>
      </c>
      <c r="DY13" s="186" t="str">
        <f>Contrapartida</f>
        <v/>
      </c>
      <c r="DZ13" s="185"/>
      <c r="EA13" s="187" t="str">
        <f>Repasse</f>
        <v/>
      </c>
      <c r="EB13" s="186" t="str">
        <f>Contrapartida</f>
        <v/>
      </c>
      <c r="EC13" s="185"/>
      <c r="ED13" s="187" t="str">
        <f>Repasse</f>
        <v/>
      </c>
      <c r="EE13" s="186" t="str">
        <f>Contrapartida</f>
        <v/>
      </c>
      <c r="EF13" s="185"/>
      <c r="EG13" s="187" t="str">
        <f>Repasse</f>
        <v/>
      </c>
      <c r="EH13" s="186" t="str">
        <f>Contrapartida</f>
        <v/>
      </c>
      <c r="EI13" s="185"/>
      <c r="EJ13" s="187" t="str">
        <f>Repasse</f>
        <v/>
      </c>
      <c r="EK13" s="186" t="str">
        <f>Contrapartida</f>
        <v/>
      </c>
      <c r="EL13" s="185"/>
      <c r="EM13" s="187" t="str">
        <f>Repasse</f>
        <v/>
      </c>
      <c r="EN13" s="186" t="str">
        <f>Contrapartida</f>
        <v/>
      </c>
      <c r="EO13" s="185"/>
      <c r="EP13" s="187" t="str">
        <f>Repasse</f>
        <v/>
      </c>
      <c r="EQ13" s="186" t="str">
        <f>Contrapartida</f>
        <v/>
      </c>
      <c r="ER13" s="185"/>
      <c r="ES13" s="187" t="str">
        <f>Repasse</f>
        <v/>
      </c>
      <c r="ET13" s="186" t="str">
        <f>Contrapartida</f>
        <v/>
      </c>
      <c r="EU13" s="185"/>
      <c r="EV13" s="187" t="str">
        <f>Repasse</f>
        <v/>
      </c>
      <c r="EW13" s="186" t="str">
        <f>Contrapartida</f>
        <v/>
      </c>
      <c r="EX13" s="185"/>
      <c r="EY13" s="187" t="str">
        <f>Repasse</f>
        <v/>
      </c>
      <c r="EZ13" s="186" t="str">
        <f>Contrapartida</f>
        <v/>
      </c>
      <c r="FA13" s="185"/>
      <c r="FB13" s="187" t="str">
        <f>Repasse</f>
        <v/>
      </c>
      <c r="FC13" s="186" t="str">
        <f>Contrapartida</f>
        <v/>
      </c>
      <c r="FD13" s="185"/>
      <c r="FE13" s="187" t="str">
        <f>Repasse</f>
        <v/>
      </c>
      <c r="FF13" s="186" t="str">
        <f>Contrapartida</f>
        <v/>
      </c>
      <c r="FG13" s="185"/>
      <c r="FH13" s="187" t="str">
        <f>Repasse</f>
        <v/>
      </c>
      <c r="FI13" s="186" t="str">
        <f>Contrapartida</f>
        <v/>
      </c>
      <c r="FJ13" s="185"/>
      <c r="FK13" s="187" t="str">
        <f>Repasse</f>
        <v/>
      </c>
      <c r="FL13" s="186" t="str">
        <f>Contrapartida</f>
        <v/>
      </c>
      <c r="FM13" s="185"/>
      <c r="FN13" s="187" t="str">
        <f>Repasse</f>
        <v/>
      </c>
      <c r="FO13" s="186" t="str">
        <f>Contrapartida</f>
        <v/>
      </c>
      <c r="FP13" s="185"/>
      <c r="FQ13" s="187" t="str">
        <f>Repasse</f>
        <v/>
      </c>
      <c r="FR13" s="186" t="str">
        <f>Contrapartida</f>
        <v/>
      </c>
      <c r="FS13" s="185"/>
      <c r="FT13" s="187" t="str">
        <f>Repasse</f>
        <v/>
      </c>
      <c r="FU13" s="186" t="str">
        <f>Contrapartida</f>
        <v/>
      </c>
      <c r="FV13" s="185"/>
      <c r="FW13" s="187" t="str">
        <f>Repasse</f>
        <v/>
      </c>
      <c r="FX13" s="186" t="str">
        <f>Contrapartida</f>
        <v/>
      </c>
      <c r="FY13" s="185"/>
      <c r="FZ13" s="187" t="str">
        <f>Repasse</f>
        <v/>
      </c>
      <c r="GA13" s="186" t="str">
        <f>Contrapartida</f>
        <v/>
      </c>
      <c r="GB13" s="185"/>
      <c r="GC13" s="187" t="str">
        <f>Repasse</f>
        <v/>
      </c>
      <c r="GD13" s="186" t="str">
        <f>Contrapartida</f>
        <v/>
      </c>
      <c r="GE13" s="185"/>
      <c r="GF13" s="187" t="str">
        <f>Repasse</f>
        <v/>
      </c>
      <c r="GG13" s="186" t="str">
        <f>Contrapartida</f>
        <v/>
      </c>
      <c r="GH13" s="185"/>
      <c r="GI13" s="187" t="str">
        <f>Repasse</f>
        <v/>
      </c>
      <c r="GJ13" s="186" t="str">
        <f>Contrapartida</f>
        <v/>
      </c>
      <c r="GK13" s="185"/>
      <c r="GL13" s="187" t="str">
        <f>Repasse</f>
        <v/>
      </c>
      <c r="GM13" s="186" t="str">
        <f>Contrapartida</f>
        <v/>
      </c>
      <c r="GN13" s="185"/>
      <c r="GO13" s="187" t="str">
        <f>Repasse</f>
        <v/>
      </c>
      <c r="GP13" s="186" t="str">
        <f>Contrapartida</f>
        <v/>
      </c>
      <c r="GQ13" s="185"/>
      <c r="GR13" s="187" t="str">
        <f>Repasse</f>
        <v/>
      </c>
      <c r="GS13" s="186" t="str">
        <f>Contrapartida</f>
        <v/>
      </c>
      <c r="GT13" s="185"/>
      <c r="GU13" s="187" t="str">
        <f>Repasse</f>
        <v/>
      </c>
      <c r="GV13" s="186" t="str">
        <f>Contrapartida</f>
        <v/>
      </c>
      <c r="GW13" s="185"/>
      <c r="GX13" s="187" t="str">
        <f>Repasse</f>
        <v/>
      </c>
      <c r="GY13" s="186" t="str">
        <f>Contrapartida</f>
        <v/>
      </c>
      <c r="GZ13" s="185"/>
      <c r="HA13" s="187" t="str">
        <f>Repasse</f>
        <v/>
      </c>
      <c r="HB13" s="186" t="str">
        <f>Contrapartida</f>
        <v/>
      </c>
      <c r="HC13" s="185"/>
      <c r="HD13" s="187" t="str">
        <f>Repasse</f>
        <v/>
      </c>
      <c r="HE13" s="186" t="str">
        <f>Contrapartida</f>
        <v/>
      </c>
      <c r="HF13" s="185"/>
      <c r="HG13" s="187" t="str">
        <f>Repasse</f>
        <v/>
      </c>
      <c r="HH13" s="186" t="str">
        <f>Contrapartida</f>
        <v/>
      </c>
      <c r="HI13" s="185"/>
      <c r="HJ13" s="187" t="str">
        <f>Repasse</f>
        <v/>
      </c>
      <c r="HK13" s="186" t="str">
        <f>Contrapartida</f>
        <v/>
      </c>
      <c r="HL13" s="185"/>
      <c r="HM13" s="187" t="str">
        <f>Repasse</f>
        <v/>
      </c>
      <c r="HN13" s="186" t="str">
        <f>Contrapartida</f>
        <v/>
      </c>
      <c r="HO13" s="185"/>
      <c r="HP13" s="187" t="str">
        <f>Repasse</f>
        <v/>
      </c>
      <c r="HQ13" s="186" t="str">
        <f>Contrapartida</f>
        <v/>
      </c>
      <c r="HR13" s="185"/>
      <c r="HS13" s="187" t="str">
        <f>Repasse</f>
        <v/>
      </c>
      <c r="HT13" s="186" t="str">
        <f>Contrapartida</f>
        <v/>
      </c>
      <c r="HU13" s="185"/>
      <c r="HV13" s="187" t="str">
        <f>Repasse</f>
        <v/>
      </c>
      <c r="HW13" s="186" t="str">
        <f>Contrapartida</f>
        <v/>
      </c>
      <c r="HX13" s="185"/>
      <c r="HY13" s="187" t="str">
        <f>Repasse</f>
        <v/>
      </c>
      <c r="HZ13" s="186" t="str">
        <f>Contrapartida</f>
        <v/>
      </c>
      <c r="IA13" s="185"/>
      <c r="IB13" s="187" t="str">
        <f>Repasse</f>
        <v/>
      </c>
      <c r="IC13" s="186" t="str">
        <f>Contrapartida</f>
        <v/>
      </c>
      <c r="ID13" s="185"/>
      <c r="IE13" s="187" t="str">
        <f>Repasse</f>
        <v/>
      </c>
      <c r="IF13" s="186" t="str">
        <f>Contrapartida</f>
        <v/>
      </c>
      <c r="IG13" s="185"/>
      <c r="IH13" s="187" t="str">
        <f>Repasse</f>
        <v/>
      </c>
      <c r="II13" s="186" t="str">
        <f>Contrapartida</f>
        <v/>
      </c>
      <c r="IJ13" s="185"/>
      <c r="IK13" s="187" t="str">
        <f>Repasse</f>
        <v/>
      </c>
      <c r="IL13" s="186" t="str">
        <f>Contrapartida</f>
        <v/>
      </c>
      <c r="IM13" s="185"/>
      <c r="IN13" s="187" t="str">
        <f>Repasse</f>
        <v/>
      </c>
      <c r="IO13" s="186" t="str">
        <f>Contrapartida</f>
        <v/>
      </c>
      <c r="IP13" s="185"/>
      <c r="IQ13" s="187" t="str">
        <f>Repasse</f>
        <v/>
      </c>
      <c r="IR13" s="186" t="str">
        <f>Contrapartida</f>
        <v/>
      </c>
      <c r="IS13" s="185"/>
      <c r="IT13" s="187" t="str">
        <f>Repasse</f>
        <v/>
      </c>
      <c r="IU13" s="186" t="str">
        <f>Contrapartida</f>
        <v/>
      </c>
      <c r="IV13" s="185"/>
    </row>
    <row r="14" spans="1:256" s="179" customFormat="1" ht="9.9499999999999993" customHeight="1" x14ac:dyDescent="0.2">
      <c r="A14" s="178">
        <f>QCI!$B14</f>
        <v>0</v>
      </c>
      <c r="B14" s="177">
        <f>QCI!$M14</f>
        <v>0</v>
      </c>
      <c r="C14" s="176" t="str">
        <f t="shared" si="0"/>
        <v/>
      </c>
      <c r="D14" s="175">
        <f t="shared" si="1"/>
        <v>0</v>
      </c>
      <c r="E14" s="183" t="str">
        <f>Repasse</f>
        <v/>
      </c>
      <c r="F14" s="181" t="str">
        <f>Contrapartida</f>
        <v/>
      </c>
      <c r="G14" s="174"/>
      <c r="H14" s="183" t="str">
        <f>Repasse</f>
        <v/>
      </c>
      <c r="I14" s="181" t="str">
        <f>Contrapartida</f>
        <v/>
      </c>
      <c r="J14" s="180"/>
      <c r="K14" s="182" t="str">
        <f>Repasse</f>
        <v/>
      </c>
      <c r="L14" s="181" t="str">
        <f>Contrapartida</f>
        <v/>
      </c>
      <c r="M14" s="180"/>
      <c r="N14" s="182" t="str">
        <f>Repasse</f>
        <v/>
      </c>
      <c r="O14" s="181" t="str">
        <f>Contrapartida</f>
        <v/>
      </c>
      <c r="P14" s="180"/>
      <c r="Q14" s="182" t="str">
        <f>Repasse</f>
        <v/>
      </c>
      <c r="R14" s="181" t="str">
        <f>Contrapartida</f>
        <v/>
      </c>
      <c r="S14" s="180"/>
      <c r="T14" s="182" t="str">
        <f>Repasse</f>
        <v/>
      </c>
      <c r="U14" s="181" t="str">
        <f>Contrapartida</f>
        <v/>
      </c>
      <c r="V14" s="180"/>
      <c r="W14" s="182" t="str">
        <f>Repasse</f>
        <v/>
      </c>
      <c r="X14" s="181" t="str">
        <f>Contrapartida</f>
        <v/>
      </c>
      <c r="Y14" s="180"/>
      <c r="Z14" s="182" t="str">
        <f>Repasse</f>
        <v/>
      </c>
      <c r="AA14" s="181" t="str">
        <f>Contrapartida</f>
        <v/>
      </c>
      <c r="AB14" s="180"/>
      <c r="AC14" s="182" t="str">
        <f>Repasse</f>
        <v/>
      </c>
      <c r="AD14" s="181" t="str">
        <f>Contrapartida</f>
        <v/>
      </c>
      <c r="AE14" s="180"/>
      <c r="AF14" s="182" t="str">
        <f>Repasse</f>
        <v/>
      </c>
      <c r="AG14" s="181" t="str">
        <f>Contrapartida</f>
        <v/>
      </c>
      <c r="AH14" s="180"/>
      <c r="AI14" s="182" t="str">
        <f>Repasse</f>
        <v/>
      </c>
      <c r="AJ14" s="181" t="str">
        <f>Contrapartida</f>
        <v/>
      </c>
      <c r="AK14" s="180"/>
      <c r="AL14" s="182" t="str">
        <f>Repasse</f>
        <v/>
      </c>
      <c r="AM14" s="181" t="str">
        <f>Contrapartida</f>
        <v/>
      </c>
      <c r="AN14" s="180"/>
      <c r="AO14" s="182" t="str">
        <f>Repasse</f>
        <v/>
      </c>
      <c r="AP14" s="181" t="str">
        <f>Contrapartida</f>
        <v/>
      </c>
      <c r="AQ14" s="180"/>
      <c r="AR14" s="182" t="str">
        <f>Repasse</f>
        <v/>
      </c>
      <c r="AS14" s="181" t="str">
        <f>Contrapartida</f>
        <v/>
      </c>
      <c r="AT14" s="180"/>
      <c r="AU14" s="182" t="str">
        <f>Repasse</f>
        <v/>
      </c>
      <c r="AV14" s="181" t="str">
        <f>Contrapartida</f>
        <v/>
      </c>
      <c r="AW14" s="180"/>
      <c r="AX14" s="182" t="str">
        <f>Repasse</f>
        <v/>
      </c>
      <c r="AY14" s="181" t="str">
        <f>Contrapartida</f>
        <v/>
      </c>
      <c r="AZ14" s="180"/>
      <c r="BA14" s="182" t="str">
        <f>Repasse</f>
        <v/>
      </c>
      <c r="BB14" s="181" t="str">
        <f>Contrapartida</f>
        <v/>
      </c>
      <c r="BC14" s="180"/>
      <c r="BD14" s="182" t="str">
        <f>Repasse</f>
        <v/>
      </c>
      <c r="BE14" s="181" t="str">
        <f>Contrapartida</f>
        <v/>
      </c>
      <c r="BF14" s="180"/>
      <c r="BG14" s="182" t="str">
        <f>Repasse</f>
        <v/>
      </c>
      <c r="BH14" s="181" t="str">
        <f>Contrapartida</f>
        <v/>
      </c>
      <c r="BI14" s="180"/>
      <c r="BJ14" s="182" t="str">
        <f>Repasse</f>
        <v/>
      </c>
      <c r="BK14" s="181" t="str">
        <f>Contrapartida</f>
        <v/>
      </c>
      <c r="BL14" s="180"/>
      <c r="BM14" s="182" t="str">
        <f>Repasse</f>
        <v/>
      </c>
      <c r="BN14" s="181" t="str">
        <f>Contrapartida</f>
        <v/>
      </c>
      <c r="BO14" s="180"/>
      <c r="BP14" s="182" t="str">
        <f>Repasse</f>
        <v/>
      </c>
      <c r="BQ14" s="181" t="str">
        <f>Contrapartida</f>
        <v/>
      </c>
      <c r="BR14" s="180"/>
      <c r="BS14" s="182" t="str">
        <f>Repasse</f>
        <v/>
      </c>
      <c r="BT14" s="181" t="str">
        <f>Contrapartida</f>
        <v/>
      </c>
      <c r="BU14" s="180"/>
      <c r="BV14" s="182" t="str">
        <f>Repasse</f>
        <v/>
      </c>
      <c r="BW14" s="181" t="str">
        <f>Contrapartida</f>
        <v/>
      </c>
      <c r="BX14" s="180"/>
      <c r="BY14" s="182" t="str">
        <f>Repasse</f>
        <v/>
      </c>
      <c r="BZ14" s="181" t="str">
        <f>Contrapartida</f>
        <v/>
      </c>
      <c r="CA14" s="180"/>
      <c r="CB14" s="182" t="str">
        <f>Repasse</f>
        <v/>
      </c>
      <c r="CC14" s="181" t="str">
        <f>Contrapartida</f>
        <v/>
      </c>
      <c r="CD14" s="180"/>
      <c r="CE14" s="182" t="str">
        <f>Repasse</f>
        <v/>
      </c>
      <c r="CF14" s="181" t="str">
        <f>Contrapartida</f>
        <v/>
      </c>
      <c r="CG14" s="180"/>
      <c r="CH14" s="182" t="str">
        <f>Repasse</f>
        <v/>
      </c>
      <c r="CI14" s="181" t="str">
        <f>Contrapartida</f>
        <v/>
      </c>
      <c r="CJ14" s="180"/>
      <c r="CK14" s="182" t="str">
        <f>Repasse</f>
        <v/>
      </c>
      <c r="CL14" s="181" t="str">
        <f>Contrapartida</f>
        <v/>
      </c>
      <c r="CM14" s="180"/>
      <c r="CN14" s="182" t="str">
        <f>Repasse</f>
        <v/>
      </c>
      <c r="CO14" s="181" t="str">
        <f>Contrapartida</f>
        <v/>
      </c>
      <c r="CP14" s="180"/>
      <c r="CQ14" s="182" t="str">
        <f>Repasse</f>
        <v/>
      </c>
      <c r="CR14" s="181" t="str">
        <f>Contrapartida</f>
        <v/>
      </c>
      <c r="CS14" s="180"/>
      <c r="CT14" s="182" t="str">
        <f>Repasse</f>
        <v/>
      </c>
      <c r="CU14" s="181" t="str">
        <f>Contrapartida</f>
        <v/>
      </c>
      <c r="CV14" s="180"/>
      <c r="CW14" s="182" t="str">
        <f>Repasse</f>
        <v/>
      </c>
      <c r="CX14" s="181" t="str">
        <f>Contrapartida</f>
        <v/>
      </c>
      <c r="CY14" s="180"/>
      <c r="CZ14" s="182" t="str">
        <f>Repasse</f>
        <v/>
      </c>
      <c r="DA14" s="181" t="str">
        <f>Contrapartida</f>
        <v/>
      </c>
      <c r="DB14" s="180"/>
      <c r="DC14" s="182" t="str">
        <f>Repasse</f>
        <v/>
      </c>
      <c r="DD14" s="181" t="str">
        <f>Contrapartida</f>
        <v/>
      </c>
      <c r="DE14" s="180"/>
      <c r="DF14" s="182" t="str">
        <f>Repasse</f>
        <v/>
      </c>
      <c r="DG14" s="181" t="str">
        <f>Contrapartida</f>
        <v/>
      </c>
      <c r="DH14" s="180"/>
      <c r="DI14" s="182" t="str">
        <f>Repasse</f>
        <v/>
      </c>
      <c r="DJ14" s="181" t="str">
        <f>Contrapartida</f>
        <v/>
      </c>
      <c r="DK14" s="180"/>
      <c r="DL14" s="182" t="str">
        <f>Repasse</f>
        <v/>
      </c>
      <c r="DM14" s="181" t="str">
        <f>Contrapartida</f>
        <v/>
      </c>
      <c r="DN14" s="180"/>
      <c r="DO14" s="182" t="str">
        <f>Repasse</f>
        <v/>
      </c>
      <c r="DP14" s="181" t="str">
        <f>Contrapartida</f>
        <v/>
      </c>
      <c r="DQ14" s="180"/>
      <c r="DR14" s="182" t="str">
        <f>Repasse</f>
        <v/>
      </c>
      <c r="DS14" s="181" t="str">
        <f>Contrapartida</f>
        <v/>
      </c>
      <c r="DT14" s="180"/>
      <c r="DU14" s="182" t="str">
        <f>Repasse</f>
        <v/>
      </c>
      <c r="DV14" s="181" t="str">
        <f>Contrapartida</f>
        <v/>
      </c>
      <c r="DW14" s="180"/>
      <c r="DX14" s="182" t="str">
        <f>Repasse</f>
        <v/>
      </c>
      <c r="DY14" s="181" t="str">
        <f>Contrapartida</f>
        <v/>
      </c>
      <c r="DZ14" s="180"/>
      <c r="EA14" s="182" t="str">
        <f>Repasse</f>
        <v/>
      </c>
      <c r="EB14" s="181" t="str">
        <f>Contrapartida</f>
        <v/>
      </c>
      <c r="EC14" s="180"/>
      <c r="ED14" s="182" t="str">
        <f>Repasse</f>
        <v/>
      </c>
      <c r="EE14" s="181" t="str">
        <f>Contrapartida</f>
        <v/>
      </c>
      <c r="EF14" s="180"/>
      <c r="EG14" s="182" t="str">
        <f>Repasse</f>
        <v/>
      </c>
      <c r="EH14" s="181" t="str">
        <f>Contrapartida</f>
        <v/>
      </c>
      <c r="EI14" s="180"/>
      <c r="EJ14" s="182" t="str">
        <f>Repasse</f>
        <v/>
      </c>
      <c r="EK14" s="181" t="str">
        <f>Contrapartida</f>
        <v/>
      </c>
      <c r="EL14" s="180"/>
      <c r="EM14" s="182" t="str">
        <f>Repasse</f>
        <v/>
      </c>
      <c r="EN14" s="181" t="str">
        <f>Contrapartida</f>
        <v/>
      </c>
      <c r="EO14" s="180"/>
      <c r="EP14" s="182" t="str">
        <f>Repasse</f>
        <v/>
      </c>
      <c r="EQ14" s="181" t="str">
        <f>Contrapartida</f>
        <v/>
      </c>
      <c r="ER14" s="180"/>
      <c r="ES14" s="182" t="str">
        <f>Repasse</f>
        <v/>
      </c>
      <c r="ET14" s="181" t="str">
        <f>Contrapartida</f>
        <v/>
      </c>
      <c r="EU14" s="180"/>
      <c r="EV14" s="182" t="str">
        <f>Repasse</f>
        <v/>
      </c>
      <c r="EW14" s="181" t="str">
        <f>Contrapartida</f>
        <v/>
      </c>
      <c r="EX14" s="180"/>
      <c r="EY14" s="182" t="str">
        <f>Repasse</f>
        <v/>
      </c>
      <c r="EZ14" s="181" t="str">
        <f>Contrapartida</f>
        <v/>
      </c>
      <c r="FA14" s="180"/>
      <c r="FB14" s="182" t="str">
        <f>Repasse</f>
        <v/>
      </c>
      <c r="FC14" s="181" t="str">
        <f>Contrapartida</f>
        <v/>
      </c>
      <c r="FD14" s="180"/>
      <c r="FE14" s="182" t="str">
        <f>Repasse</f>
        <v/>
      </c>
      <c r="FF14" s="181" t="str">
        <f>Contrapartida</f>
        <v/>
      </c>
      <c r="FG14" s="180"/>
      <c r="FH14" s="182" t="str">
        <f>Repasse</f>
        <v/>
      </c>
      <c r="FI14" s="181" t="str">
        <f>Contrapartida</f>
        <v/>
      </c>
      <c r="FJ14" s="180"/>
      <c r="FK14" s="182" t="str">
        <f>Repasse</f>
        <v/>
      </c>
      <c r="FL14" s="181" t="str">
        <f>Contrapartida</f>
        <v/>
      </c>
      <c r="FM14" s="180"/>
      <c r="FN14" s="182" t="str">
        <f>Repasse</f>
        <v/>
      </c>
      <c r="FO14" s="181" t="str">
        <f>Contrapartida</f>
        <v/>
      </c>
      <c r="FP14" s="180"/>
      <c r="FQ14" s="182" t="str">
        <f>Repasse</f>
        <v/>
      </c>
      <c r="FR14" s="181" t="str">
        <f>Contrapartida</f>
        <v/>
      </c>
      <c r="FS14" s="180"/>
      <c r="FT14" s="182" t="str">
        <f>Repasse</f>
        <v/>
      </c>
      <c r="FU14" s="181" t="str">
        <f>Contrapartida</f>
        <v/>
      </c>
      <c r="FV14" s="180"/>
      <c r="FW14" s="182" t="str">
        <f>Repasse</f>
        <v/>
      </c>
      <c r="FX14" s="181" t="str">
        <f>Contrapartida</f>
        <v/>
      </c>
      <c r="FY14" s="180"/>
      <c r="FZ14" s="182" t="str">
        <f>Repasse</f>
        <v/>
      </c>
      <c r="GA14" s="181" t="str">
        <f>Contrapartida</f>
        <v/>
      </c>
      <c r="GB14" s="180"/>
      <c r="GC14" s="182" t="str">
        <f>Repasse</f>
        <v/>
      </c>
      <c r="GD14" s="181" t="str">
        <f>Contrapartida</f>
        <v/>
      </c>
      <c r="GE14" s="180"/>
      <c r="GF14" s="182" t="str">
        <f>Repasse</f>
        <v/>
      </c>
      <c r="GG14" s="181" t="str">
        <f>Contrapartida</f>
        <v/>
      </c>
      <c r="GH14" s="180"/>
      <c r="GI14" s="182" t="str">
        <f>Repasse</f>
        <v/>
      </c>
      <c r="GJ14" s="181" t="str">
        <f>Contrapartida</f>
        <v/>
      </c>
      <c r="GK14" s="180"/>
      <c r="GL14" s="182" t="str">
        <f>Repasse</f>
        <v/>
      </c>
      <c r="GM14" s="181" t="str">
        <f>Contrapartida</f>
        <v/>
      </c>
      <c r="GN14" s="180"/>
      <c r="GO14" s="182" t="str">
        <f>Repasse</f>
        <v/>
      </c>
      <c r="GP14" s="181" t="str">
        <f>Contrapartida</f>
        <v/>
      </c>
      <c r="GQ14" s="180"/>
      <c r="GR14" s="182" t="str">
        <f>Repasse</f>
        <v/>
      </c>
      <c r="GS14" s="181" t="str">
        <f>Contrapartida</f>
        <v/>
      </c>
      <c r="GT14" s="180"/>
      <c r="GU14" s="182" t="str">
        <f>Repasse</f>
        <v/>
      </c>
      <c r="GV14" s="181" t="str">
        <f>Contrapartida</f>
        <v/>
      </c>
      <c r="GW14" s="180"/>
      <c r="GX14" s="182" t="str">
        <f>Repasse</f>
        <v/>
      </c>
      <c r="GY14" s="181" t="str">
        <f>Contrapartida</f>
        <v/>
      </c>
      <c r="GZ14" s="180"/>
      <c r="HA14" s="182" t="str">
        <f>Repasse</f>
        <v/>
      </c>
      <c r="HB14" s="181" t="str">
        <f>Contrapartida</f>
        <v/>
      </c>
      <c r="HC14" s="180"/>
      <c r="HD14" s="182" t="str">
        <f>Repasse</f>
        <v/>
      </c>
      <c r="HE14" s="181" t="str">
        <f>Contrapartida</f>
        <v/>
      </c>
      <c r="HF14" s="180"/>
      <c r="HG14" s="182" t="str">
        <f>Repasse</f>
        <v/>
      </c>
      <c r="HH14" s="181" t="str">
        <f>Contrapartida</f>
        <v/>
      </c>
      <c r="HI14" s="180"/>
      <c r="HJ14" s="182" t="str">
        <f>Repasse</f>
        <v/>
      </c>
      <c r="HK14" s="181" t="str">
        <f>Contrapartida</f>
        <v/>
      </c>
      <c r="HL14" s="180"/>
      <c r="HM14" s="182" t="str">
        <f>Repasse</f>
        <v/>
      </c>
      <c r="HN14" s="181" t="str">
        <f>Contrapartida</f>
        <v/>
      </c>
      <c r="HO14" s="180"/>
      <c r="HP14" s="182" t="str">
        <f>Repasse</f>
        <v/>
      </c>
      <c r="HQ14" s="181" t="str">
        <f>Contrapartida</f>
        <v/>
      </c>
      <c r="HR14" s="180"/>
      <c r="HS14" s="182" t="str">
        <f>Repasse</f>
        <v/>
      </c>
      <c r="HT14" s="181" t="str">
        <f>Contrapartida</f>
        <v/>
      </c>
      <c r="HU14" s="180"/>
      <c r="HV14" s="182" t="str">
        <f>Repasse</f>
        <v/>
      </c>
      <c r="HW14" s="181" t="str">
        <f>Contrapartida</f>
        <v/>
      </c>
      <c r="HX14" s="180"/>
      <c r="HY14" s="182" t="str">
        <f>Repasse</f>
        <v/>
      </c>
      <c r="HZ14" s="181" t="str">
        <f>Contrapartida</f>
        <v/>
      </c>
      <c r="IA14" s="180"/>
      <c r="IB14" s="182" t="str">
        <f>Repasse</f>
        <v/>
      </c>
      <c r="IC14" s="181" t="str">
        <f>Contrapartida</f>
        <v/>
      </c>
      <c r="ID14" s="180"/>
      <c r="IE14" s="182" t="str">
        <f>Repasse</f>
        <v/>
      </c>
      <c r="IF14" s="181" t="str">
        <f>Contrapartida</f>
        <v/>
      </c>
      <c r="IG14" s="180"/>
      <c r="IH14" s="182" t="str">
        <f>Repasse</f>
        <v/>
      </c>
      <c r="II14" s="181" t="str">
        <f>Contrapartida</f>
        <v/>
      </c>
      <c r="IJ14" s="180"/>
      <c r="IK14" s="182" t="str">
        <f>Repasse</f>
        <v/>
      </c>
      <c r="IL14" s="181" t="str">
        <f>Contrapartida</f>
        <v/>
      </c>
      <c r="IM14" s="180"/>
      <c r="IN14" s="182" t="str">
        <f>Repasse</f>
        <v/>
      </c>
      <c r="IO14" s="181" t="str">
        <f>Contrapartida</f>
        <v/>
      </c>
      <c r="IP14" s="180"/>
      <c r="IQ14" s="182" t="str">
        <f>Repasse</f>
        <v/>
      </c>
      <c r="IR14" s="181" t="str">
        <f>Contrapartida</f>
        <v/>
      </c>
      <c r="IS14" s="180"/>
      <c r="IT14" s="182" t="str">
        <f>Repasse</f>
        <v/>
      </c>
      <c r="IU14" s="181" t="str">
        <f>Contrapartida</f>
        <v/>
      </c>
      <c r="IV14" s="180"/>
    </row>
    <row r="15" spans="1:256" s="179" customFormat="1" ht="9.9499999999999993" customHeight="1" x14ac:dyDescent="0.2">
      <c r="A15" s="178">
        <f>QCI!$B15</f>
        <v>1</v>
      </c>
      <c r="B15" s="177">
        <f>QCI!$M15</f>
        <v>25125.21</v>
      </c>
      <c r="C15" s="176">
        <f t="shared" si="0"/>
        <v>2.1331857687702498</v>
      </c>
      <c r="D15" s="175">
        <f t="shared" si="1"/>
        <v>100</v>
      </c>
      <c r="E15" s="183">
        <f>Repasse</f>
        <v>25125.21</v>
      </c>
      <c r="F15" s="181" t="str">
        <f>Contrapartida</f>
        <v/>
      </c>
      <c r="G15" s="174">
        <v>100</v>
      </c>
      <c r="H15" s="183">
        <f>Repasse</f>
        <v>0</v>
      </c>
      <c r="I15" s="181" t="str">
        <f>Contrapartida</f>
        <v/>
      </c>
      <c r="J15" s="180"/>
      <c r="K15" s="182">
        <f>Repasse</f>
        <v>0</v>
      </c>
      <c r="L15" s="181" t="str">
        <f>Contrapartida</f>
        <v/>
      </c>
      <c r="M15" s="180"/>
      <c r="N15" s="182">
        <f>Repasse</f>
        <v>0</v>
      </c>
      <c r="O15" s="181" t="str">
        <f>Contrapartida</f>
        <v/>
      </c>
      <c r="P15" s="180"/>
      <c r="Q15" s="182">
        <f>Repasse</f>
        <v>0</v>
      </c>
      <c r="R15" s="181" t="str">
        <f>Contrapartida</f>
        <v/>
      </c>
      <c r="S15" s="180"/>
      <c r="T15" s="182">
        <f>Repasse</f>
        <v>0</v>
      </c>
      <c r="U15" s="181" t="str">
        <f>Contrapartida</f>
        <v/>
      </c>
      <c r="V15" s="180"/>
      <c r="W15" s="182">
        <f>Repasse</f>
        <v>0</v>
      </c>
      <c r="X15" s="181" t="str">
        <f>Contrapartida</f>
        <v/>
      </c>
      <c r="Y15" s="180"/>
      <c r="Z15" s="182">
        <f>Repasse</f>
        <v>0</v>
      </c>
      <c r="AA15" s="181" t="str">
        <f>Contrapartida</f>
        <v/>
      </c>
      <c r="AB15" s="180"/>
      <c r="AC15" s="182">
        <f>Repasse</f>
        <v>0</v>
      </c>
      <c r="AD15" s="181" t="str">
        <f>Contrapartida</f>
        <v/>
      </c>
      <c r="AE15" s="180"/>
      <c r="AF15" s="182">
        <f>Repasse</f>
        <v>0</v>
      </c>
      <c r="AG15" s="181" t="str">
        <f>Contrapartida</f>
        <v/>
      </c>
      <c r="AH15" s="180"/>
      <c r="AI15" s="182">
        <f>Repasse</f>
        <v>0</v>
      </c>
      <c r="AJ15" s="181" t="str">
        <f>Contrapartida</f>
        <v/>
      </c>
      <c r="AK15" s="180"/>
      <c r="AL15" s="182">
        <f>Repasse</f>
        <v>0</v>
      </c>
      <c r="AM15" s="181" t="str">
        <f>Contrapartida</f>
        <v/>
      </c>
      <c r="AN15" s="180"/>
      <c r="AO15" s="182">
        <f>Repasse</f>
        <v>0</v>
      </c>
      <c r="AP15" s="181" t="str">
        <f>Contrapartida</f>
        <v/>
      </c>
      <c r="AQ15" s="180"/>
      <c r="AR15" s="182">
        <f>Repasse</f>
        <v>0</v>
      </c>
      <c r="AS15" s="181" t="str">
        <f>Contrapartida</f>
        <v/>
      </c>
      <c r="AT15" s="180"/>
      <c r="AU15" s="182">
        <f>Repasse</f>
        <v>0</v>
      </c>
      <c r="AV15" s="181" t="str">
        <f>Contrapartida</f>
        <v/>
      </c>
      <c r="AW15" s="180"/>
      <c r="AX15" s="182">
        <f>Repasse</f>
        <v>0</v>
      </c>
      <c r="AY15" s="181" t="str">
        <f>Contrapartida</f>
        <v/>
      </c>
      <c r="AZ15" s="180"/>
      <c r="BA15" s="182">
        <f>Repasse</f>
        <v>0</v>
      </c>
      <c r="BB15" s="181" t="str">
        <f>Contrapartida</f>
        <v/>
      </c>
      <c r="BC15" s="180"/>
      <c r="BD15" s="182">
        <f>Repasse</f>
        <v>0</v>
      </c>
      <c r="BE15" s="181" t="str">
        <f>Contrapartida</f>
        <v/>
      </c>
      <c r="BF15" s="180"/>
      <c r="BG15" s="182">
        <f>Repasse</f>
        <v>0</v>
      </c>
      <c r="BH15" s="181" t="str">
        <f>Contrapartida</f>
        <v/>
      </c>
      <c r="BI15" s="180"/>
      <c r="BJ15" s="182">
        <f>Repasse</f>
        <v>0</v>
      </c>
      <c r="BK15" s="181" t="str">
        <f>Contrapartida</f>
        <v/>
      </c>
      <c r="BL15" s="180"/>
      <c r="BM15" s="182">
        <f>Repasse</f>
        <v>0</v>
      </c>
      <c r="BN15" s="181" t="str">
        <f>Contrapartida</f>
        <v/>
      </c>
      <c r="BO15" s="180"/>
      <c r="BP15" s="182">
        <f>Repasse</f>
        <v>0</v>
      </c>
      <c r="BQ15" s="181" t="str">
        <f>Contrapartida</f>
        <v/>
      </c>
      <c r="BR15" s="180"/>
      <c r="BS15" s="182">
        <f>Repasse</f>
        <v>0</v>
      </c>
      <c r="BT15" s="181" t="str">
        <f>Contrapartida</f>
        <v/>
      </c>
      <c r="BU15" s="180"/>
      <c r="BV15" s="182">
        <f>Repasse</f>
        <v>0</v>
      </c>
      <c r="BW15" s="181" t="str">
        <f>Contrapartida</f>
        <v/>
      </c>
      <c r="BX15" s="180"/>
      <c r="BY15" s="182">
        <f>Repasse</f>
        <v>0</v>
      </c>
      <c r="BZ15" s="181" t="str">
        <f>Contrapartida</f>
        <v/>
      </c>
      <c r="CA15" s="180"/>
      <c r="CB15" s="182">
        <f>Repasse</f>
        <v>0</v>
      </c>
      <c r="CC15" s="181" t="str">
        <f>Contrapartida</f>
        <v/>
      </c>
      <c r="CD15" s="180"/>
      <c r="CE15" s="182">
        <f>Repasse</f>
        <v>0</v>
      </c>
      <c r="CF15" s="181" t="str">
        <f>Contrapartida</f>
        <v/>
      </c>
      <c r="CG15" s="180"/>
      <c r="CH15" s="182">
        <f>Repasse</f>
        <v>0</v>
      </c>
      <c r="CI15" s="181" t="str">
        <f>Contrapartida</f>
        <v/>
      </c>
      <c r="CJ15" s="180"/>
      <c r="CK15" s="182">
        <f>Repasse</f>
        <v>0</v>
      </c>
      <c r="CL15" s="181" t="str">
        <f>Contrapartida</f>
        <v/>
      </c>
      <c r="CM15" s="180"/>
      <c r="CN15" s="182">
        <f>Repasse</f>
        <v>0</v>
      </c>
      <c r="CO15" s="181" t="str">
        <f>Contrapartida</f>
        <v/>
      </c>
      <c r="CP15" s="180"/>
      <c r="CQ15" s="182">
        <f>Repasse</f>
        <v>0</v>
      </c>
      <c r="CR15" s="181" t="str">
        <f>Contrapartida</f>
        <v/>
      </c>
      <c r="CS15" s="180"/>
      <c r="CT15" s="182">
        <f>Repasse</f>
        <v>0</v>
      </c>
      <c r="CU15" s="181" t="str">
        <f>Contrapartida</f>
        <v/>
      </c>
      <c r="CV15" s="180"/>
      <c r="CW15" s="182">
        <f>Repasse</f>
        <v>0</v>
      </c>
      <c r="CX15" s="181" t="str">
        <f>Contrapartida</f>
        <v/>
      </c>
      <c r="CY15" s="180"/>
      <c r="CZ15" s="182">
        <f>Repasse</f>
        <v>0</v>
      </c>
      <c r="DA15" s="181" t="str">
        <f>Contrapartida</f>
        <v/>
      </c>
      <c r="DB15" s="180"/>
      <c r="DC15" s="182">
        <f>Repasse</f>
        <v>0</v>
      </c>
      <c r="DD15" s="181" t="str">
        <f>Contrapartida</f>
        <v/>
      </c>
      <c r="DE15" s="180"/>
      <c r="DF15" s="182">
        <f>Repasse</f>
        <v>0</v>
      </c>
      <c r="DG15" s="181" t="str">
        <f>Contrapartida</f>
        <v/>
      </c>
      <c r="DH15" s="180"/>
      <c r="DI15" s="182">
        <f>Repasse</f>
        <v>0</v>
      </c>
      <c r="DJ15" s="181" t="str">
        <f>Contrapartida</f>
        <v/>
      </c>
      <c r="DK15" s="180"/>
      <c r="DL15" s="182">
        <f>Repasse</f>
        <v>0</v>
      </c>
      <c r="DM15" s="181" t="str">
        <f>Contrapartida</f>
        <v/>
      </c>
      <c r="DN15" s="180"/>
      <c r="DO15" s="182">
        <f>Repasse</f>
        <v>0</v>
      </c>
      <c r="DP15" s="181" t="str">
        <f>Contrapartida</f>
        <v/>
      </c>
      <c r="DQ15" s="180"/>
      <c r="DR15" s="182">
        <f>Repasse</f>
        <v>0</v>
      </c>
      <c r="DS15" s="181" t="str">
        <f>Contrapartida</f>
        <v/>
      </c>
      <c r="DT15" s="180"/>
      <c r="DU15" s="182">
        <f>Repasse</f>
        <v>0</v>
      </c>
      <c r="DV15" s="181" t="str">
        <f>Contrapartida</f>
        <v/>
      </c>
      <c r="DW15" s="180"/>
      <c r="DX15" s="182">
        <f>Repasse</f>
        <v>0</v>
      </c>
      <c r="DY15" s="181" t="str">
        <f>Contrapartida</f>
        <v/>
      </c>
      <c r="DZ15" s="180"/>
      <c r="EA15" s="182">
        <f>Repasse</f>
        <v>0</v>
      </c>
      <c r="EB15" s="181" t="str">
        <f>Contrapartida</f>
        <v/>
      </c>
      <c r="EC15" s="180"/>
      <c r="ED15" s="182">
        <f>Repasse</f>
        <v>0</v>
      </c>
      <c r="EE15" s="181" t="str">
        <f>Contrapartida</f>
        <v/>
      </c>
      <c r="EF15" s="180"/>
      <c r="EG15" s="182">
        <f>Repasse</f>
        <v>0</v>
      </c>
      <c r="EH15" s="181" t="str">
        <f>Contrapartida</f>
        <v/>
      </c>
      <c r="EI15" s="180"/>
      <c r="EJ15" s="182">
        <f>Repasse</f>
        <v>0</v>
      </c>
      <c r="EK15" s="181" t="str">
        <f>Contrapartida</f>
        <v/>
      </c>
      <c r="EL15" s="180"/>
      <c r="EM15" s="182">
        <f>Repasse</f>
        <v>0</v>
      </c>
      <c r="EN15" s="181" t="str">
        <f>Contrapartida</f>
        <v/>
      </c>
      <c r="EO15" s="180"/>
      <c r="EP15" s="182">
        <f>Repasse</f>
        <v>0</v>
      </c>
      <c r="EQ15" s="181" t="str">
        <f>Contrapartida</f>
        <v/>
      </c>
      <c r="ER15" s="180"/>
      <c r="ES15" s="182">
        <f>Repasse</f>
        <v>0</v>
      </c>
      <c r="ET15" s="181" t="str">
        <f>Contrapartida</f>
        <v/>
      </c>
      <c r="EU15" s="180"/>
      <c r="EV15" s="182">
        <f>Repasse</f>
        <v>0</v>
      </c>
      <c r="EW15" s="181" t="str">
        <f>Contrapartida</f>
        <v/>
      </c>
      <c r="EX15" s="180"/>
      <c r="EY15" s="182">
        <f>Repasse</f>
        <v>0</v>
      </c>
      <c r="EZ15" s="181" t="str">
        <f>Contrapartida</f>
        <v/>
      </c>
      <c r="FA15" s="180"/>
      <c r="FB15" s="182">
        <f>Repasse</f>
        <v>0</v>
      </c>
      <c r="FC15" s="181" t="str">
        <f>Contrapartida</f>
        <v/>
      </c>
      <c r="FD15" s="180"/>
      <c r="FE15" s="182">
        <f>Repasse</f>
        <v>0</v>
      </c>
      <c r="FF15" s="181" t="str">
        <f>Contrapartida</f>
        <v/>
      </c>
      <c r="FG15" s="180"/>
      <c r="FH15" s="182">
        <f>Repasse</f>
        <v>0</v>
      </c>
      <c r="FI15" s="181" t="str">
        <f>Contrapartida</f>
        <v/>
      </c>
      <c r="FJ15" s="180"/>
      <c r="FK15" s="182">
        <f>Repasse</f>
        <v>0</v>
      </c>
      <c r="FL15" s="181" t="str">
        <f>Contrapartida</f>
        <v/>
      </c>
      <c r="FM15" s="180"/>
      <c r="FN15" s="182">
        <f>Repasse</f>
        <v>0</v>
      </c>
      <c r="FO15" s="181" t="str">
        <f>Contrapartida</f>
        <v/>
      </c>
      <c r="FP15" s="180"/>
      <c r="FQ15" s="182">
        <f>Repasse</f>
        <v>0</v>
      </c>
      <c r="FR15" s="181" t="str">
        <f>Contrapartida</f>
        <v/>
      </c>
      <c r="FS15" s="180"/>
      <c r="FT15" s="182">
        <f>Repasse</f>
        <v>0</v>
      </c>
      <c r="FU15" s="181" t="str">
        <f>Contrapartida</f>
        <v/>
      </c>
      <c r="FV15" s="180"/>
      <c r="FW15" s="182">
        <f>Repasse</f>
        <v>0</v>
      </c>
      <c r="FX15" s="181" t="str">
        <f>Contrapartida</f>
        <v/>
      </c>
      <c r="FY15" s="180"/>
      <c r="FZ15" s="182">
        <f>Repasse</f>
        <v>0</v>
      </c>
      <c r="GA15" s="181" t="str">
        <f>Contrapartida</f>
        <v/>
      </c>
      <c r="GB15" s="180"/>
      <c r="GC15" s="182">
        <f>Repasse</f>
        <v>0</v>
      </c>
      <c r="GD15" s="181" t="str">
        <f>Contrapartida</f>
        <v/>
      </c>
      <c r="GE15" s="180"/>
      <c r="GF15" s="182">
        <f>Repasse</f>
        <v>0</v>
      </c>
      <c r="GG15" s="181" t="str">
        <f>Contrapartida</f>
        <v/>
      </c>
      <c r="GH15" s="180"/>
      <c r="GI15" s="182">
        <f>Repasse</f>
        <v>0</v>
      </c>
      <c r="GJ15" s="181" t="str">
        <f>Contrapartida</f>
        <v/>
      </c>
      <c r="GK15" s="180"/>
      <c r="GL15" s="182">
        <f>Repasse</f>
        <v>0</v>
      </c>
      <c r="GM15" s="181" t="str">
        <f>Contrapartida</f>
        <v/>
      </c>
      <c r="GN15" s="180"/>
      <c r="GO15" s="182">
        <f>Repasse</f>
        <v>0</v>
      </c>
      <c r="GP15" s="181" t="str">
        <f>Contrapartida</f>
        <v/>
      </c>
      <c r="GQ15" s="180"/>
      <c r="GR15" s="182">
        <f>Repasse</f>
        <v>0</v>
      </c>
      <c r="GS15" s="181" t="str">
        <f>Contrapartida</f>
        <v/>
      </c>
      <c r="GT15" s="180"/>
      <c r="GU15" s="182">
        <f>Repasse</f>
        <v>0</v>
      </c>
      <c r="GV15" s="181" t="str">
        <f>Contrapartida</f>
        <v/>
      </c>
      <c r="GW15" s="180"/>
      <c r="GX15" s="182">
        <f>Repasse</f>
        <v>0</v>
      </c>
      <c r="GY15" s="181" t="str">
        <f>Contrapartida</f>
        <v/>
      </c>
      <c r="GZ15" s="180"/>
      <c r="HA15" s="182">
        <f>Repasse</f>
        <v>0</v>
      </c>
      <c r="HB15" s="181" t="str">
        <f>Contrapartida</f>
        <v/>
      </c>
      <c r="HC15" s="180"/>
      <c r="HD15" s="182">
        <f>Repasse</f>
        <v>0</v>
      </c>
      <c r="HE15" s="181" t="str">
        <f>Contrapartida</f>
        <v/>
      </c>
      <c r="HF15" s="180"/>
      <c r="HG15" s="182">
        <f>Repasse</f>
        <v>0</v>
      </c>
      <c r="HH15" s="181" t="str">
        <f>Contrapartida</f>
        <v/>
      </c>
      <c r="HI15" s="180"/>
      <c r="HJ15" s="182">
        <f>Repasse</f>
        <v>0</v>
      </c>
      <c r="HK15" s="181" t="str">
        <f>Contrapartida</f>
        <v/>
      </c>
      <c r="HL15" s="180"/>
      <c r="HM15" s="182">
        <f>Repasse</f>
        <v>0</v>
      </c>
      <c r="HN15" s="181" t="str">
        <f>Contrapartida</f>
        <v/>
      </c>
      <c r="HO15" s="180"/>
      <c r="HP15" s="182">
        <f>Repasse</f>
        <v>0</v>
      </c>
      <c r="HQ15" s="181" t="str">
        <f>Contrapartida</f>
        <v/>
      </c>
      <c r="HR15" s="180"/>
      <c r="HS15" s="182">
        <f>Repasse</f>
        <v>0</v>
      </c>
      <c r="HT15" s="181" t="str">
        <f>Contrapartida</f>
        <v/>
      </c>
      <c r="HU15" s="180"/>
      <c r="HV15" s="182">
        <f>Repasse</f>
        <v>0</v>
      </c>
      <c r="HW15" s="181" t="str">
        <f>Contrapartida</f>
        <v/>
      </c>
      <c r="HX15" s="180"/>
      <c r="HY15" s="182">
        <f>Repasse</f>
        <v>0</v>
      </c>
      <c r="HZ15" s="181" t="str">
        <f>Contrapartida</f>
        <v/>
      </c>
      <c r="IA15" s="180"/>
      <c r="IB15" s="182">
        <f>Repasse</f>
        <v>0</v>
      </c>
      <c r="IC15" s="181" t="str">
        <f>Contrapartida</f>
        <v/>
      </c>
      <c r="ID15" s="180"/>
      <c r="IE15" s="182">
        <f>Repasse</f>
        <v>0</v>
      </c>
      <c r="IF15" s="181" t="str">
        <f>Contrapartida</f>
        <v/>
      </c>
      <c r="IG15" s="180"/>
      <c r="IH15" s="182">
        <f>Repasse</f>
        <v>0</v>
      </c>
      <c r="II15" s="181" t="str">
        <f>Contrapartida</f>
        <v/>
      </c>
      <c r="IJ15" s="180"/>
      <c r="IK15" s="182">
        <f>Repasse</f>
        <v>0</v>
      </c>
      <c r="IL15" s="181" t="str">
        <f>Contrapartida</f>
        <v/>
      </c>
      <c r="IM15" s="180"/>
      <c r="IN15" s="182">
        <f>Repasse</f>
        <v>0</v>
      </c>
      <c r="IO15" s="181" t="str">
        <f>Contrapartida</f>
        <v/>
      </c>
      <c r="IP15" s="180"/>
      <c r="IQ15" s="182">
        <f>Repasse</f>
        <v>0</v>
      </c>
      <c r="IR15" s="181" t="str">
        <f>Contrapartida</f>
        <v/>
      </c>
      <c r="IS15" s="180"/>
      <c r="IT15" s="182">
        <f>Repasse</f>
        <v>0</v>
      </c>
      <c r="IU15" s="181" t="str">
        <f>Contrapartida</f>
        <v/>
      </c>
      <c r="IV15" s="180"/>
    </row>
    <row r="16" spans="1:256" s="179" customFormat="1" ht="9.9499999999999993" customHeight="1" x14ac:dyDescent="0.2">
      <c r="A16" s="178">
        <f>QCI!$B16</f>
        <v>2</v>
      </c>
      <c r="B16" s="177">
        <f>QCI!$M16</f>
        <v>1105805.2</v>
      </c>
      <c r="C16" s="176">
        <f t="shared" si="0"/>
        <v>93.885301482938445</v>
      </c>
      <c r="D16" s="175">
        <f t="shared" si="1"/>
        <v>100</v>
      </c>
      <c r="E16" s="183">
        <f>Repasse</f>
        <v>221161.04</v>
      </c>
      <c r="F16" s="181" t="str">
        <f>Contrapartida</f>
        <v/>
      </c>
      <c r="G16" s="174">
        <v>20</v>
      </c>
      <c r="H16" s="183">
        <f>Repasse</f>
        <v>442322.08</v>
      </c>
      <c r="I16" s="181" t="str">
        <f>Contrapartida</f>
        <v/>
      </c>
      <c r="J16" s="180">
        <v>40</v>
      </c>
      <c r="K16" s="182">
        <f>Repasse</f>
        <v>442322.08</v>
      </c>
      <c r="L16" s="181" t="str">
        <f>Contrapartida</f>
        <v/>
      </c>
      <c r="M16" s="180">
        <v>40</v>
      </c>
      <c r="N16" s="182">
        <f>Repasse</f>
        <v>0</v>
      </c>
      <c r="O16" s="181" t="str">
        <f>Contrapartida</f>
        <v/>
      </c>
      <c r="P16" s="180"/>
      <c r="Q16" s="182">
        <f>Repasse</f>
        <v>0</v>
      </c>
      <c r="R16" s="181" t="str">
        <f>Contrapartida</f>
        <v/>
      </c>
      <c r="S16" s="180"/>
      <c r="T16" s="182">
        <f>Repasse</f>
        <v>0</v>
      </c>
      <c r="U16" s="181" t="str">
        <f>Contrapartida</f>
        <v/>
      </c>
      <c r="V16" s="180"/>
      <c r="W16" s="182">
        <f>Repasse</f>
        <v>0</v>
      </c>
      <c r="X16" s="181" t="str">
        <f>Contrapartida</f>
        <v/>
      </c>
      <c r="Y16" s="180"/>
      <c r="Z16" s="182">
        <f>Repasse</f>
        <v>0</v>
      </c>
      <c r="AA16" s="181" t="str">
        <f>Contrapartida</f>
        <v/>
      </c>
      <c r="AB16" s="180"/>
      <c r="AC16" s="182">
        <f>Repasse</f>
        <v>0</v>
      </c>
      <c r="AD16" s="181" t="str">
        <f>Contrapartida</f>
        <v/>
      </c>
      <c r="AE16" s="180"/>
      <c r="AF16" s="182">
        <f>Repasse</f>
        <v>0</v>
      </c>
      <c r="AG16" s="181" t="str">
        <f>Contrapartida</f>
        <v/>
      </c>
      <c r="AH16" s="180"/>
      <c r="AI16" s="182">
        <f>Repasse</f>
        <v>0</v>
      </c>
      <c r="AJ16" s="181" t="str">
        <f>Contrapartida</f>
        <v/>
      </c>
      <c r="AK16" s="180"/>
      <c r="AL16" s="182">
        <f>Repasse</f>
        <v>0</v>
      </c>
      <c r="AM16" s="181" t="str">
        <f>Contrapartida</f>
        <v/>
      </c>
      <c r="AN16" s="180"/>
      <c r="AO16" s="182">
        <f>Repasse</f>
        <v>0</v>
      </c>
      <c r="AP16" s="181" t="str">
        <f>Contrapartida</f>
        <v/>
      </c>
      <c r="AQ16" s="180"/>
      <c r="AR16" s="182">
        <f>Repasse</f>
        <v>0</v>
      </c>
      <c r="AS16" s="181" t="str">
        <f>Contrapartida</f>
        <v/>
      </c>
      <c r="AT16" s="180"/>
      <c r="AU16" s="182">
        <f>Repasse</f>
        <v>0</v>
      </c>
      <c r="AV16" s="181" t="str">
        <f>Contrapartida</f>
        <v/>
      </c>
      <c r="AW16" s="180"/>
      <c r="AX16" s="182">
        <f>Repasse</f>
        <v>0</v>
      </c>
      <c r="AY16" s="181" t="str">
        <f>Contrapartida</f>
        <v/>
      </c>
      <c r="AZ16" s="180"/>
      <c r="BA16" s="182">
        <f>Repasse</f>
        <v>0</v>
      </c>
      <c r="BB16" s="181" t="str">
        <f>Contrapartida</f>
        <v/>
      </c>
      <c r="BC16" s="180"/>
      <c r="BD16" s="182">
        <f>Repasse</f>
        <v>0</v>
      </c>
      <c r="BE16" s="181" t="str">
        <f>Contrapartida</f>
        <v/>
      </c>
      <c r="BF16" s="180"/>
      <c r="BG16" s="182">
        <f>Repasse</f>
        <v>0</v>
      </c>
      <c r="BH16" s="181" t="str">
        <f>Contrapartida</f>
        <v/>
      </c>
      <c r="BI16" s="180"/>
      <c r="BJ16" s="182">
        <f>Repasse</f>
        <v>0</v>
      </c>
      <c r="BK16" s="181" t="str">
        <f>Contrapartida</f>
        <v/>
      </c>
      <c r="BL16" s="180"/>
      <c r="BM16" s="182">
        <f>Repasse</f>
        <v>0</v>
      </c>
      <c r="BN16" s="181" t="str">
        <f>Contrapartida</f>
        <v/>
      </c>
      <c r="BO16" s="180"/>
      <c r="BP16" s="182">
        <f>Repasse</f>
        <v>0</v>
      </c>
      <c r="BQ16" s="181" t="str">
        <f>Contrapartida</f>
        <v/>
      </c>
      <c r="BR16" s="180"/>
      <c r="BS16" s="182">
        <f>Repasse</f>
        <v>0</v>
      </c>
      <c r="BT16" s="181" t="str">
        <f>Contrapartida</f>
        <v/>
      </c>
      <c r="BU16" s="180"/>
      <c r="BV16" s="182">
        <f>Repasse</f>
        <v>0</v>
      </c>
      <c r="BW16" s="181" t="str">
        <f>Contrapartida</f>
        <v/>
      </c>
      <c r="BX16" s="180"/>
      <c r="BY16" s="182">
        <f>Repasse</f>
        <v>0</v>
      </c>
      <c r="BZ16" s="181" t="str">
        <f>Contrapartida</f>
        <v/>
      </c>
      <c r="CA16" s="180"/>
      <c r="CB16" s="182">
        <f>Repasse</f>
        <v>0</v>
      </c>
      <c r="CC16" s="181" t="str">
        <f>Contrapartida</f>
        <v/>
      </c>
      <c r="CD16" s="180"/>
      <c r="CE16" s="182">
        <f>Repasse</f>
        <v>0</v>
      </c>
      <c r="CF16" s="181" t="str">
        <f>Contrapartida</f>
        <v/>
      </c>
      <c r="CG16" s="180"/>
      <c r="CH16" s="182">
        <f>Repasse</f>
        <v>0</v>
      </c>
      <c r="CI16" s="181" t="str">
        <f>Contrapartida</f>
        <v/>
      </c>
      <c r="CJ16" s="180"/>
      <c r="CK16" s="182">
        <f>Repasse</f>
        <v>0</v>
      </c>
      <c r="CL16" s="181" t="str">
        <f>Contrapartida</f>
        <v/>
      </c>
      <c r="CM16" s="180"/>
      <c r="CN16" s="182">
        <f>Repasse</f>
        <v>0</v>
      </c>
      <c r="CO16" s="181" t="str">
        <f>Contrapartida</f>
        <v/>
      </c>
      <c r="CP16" s="180"/>
      <c r="CQ16" s="182">
        <f>Repasse</f>
        <v>0</v>
      </c>
      <c r="CR16" s="181" t="str">
        <f>Contrapartida</f>
        <v/>
      </c>
      <c r="CS16" s="180"/>
      <c r="CT16" s="182">
        <f>Repasse</f>
        <v>0</v>
      </c>
      <c r="CU16" s="181" t="str">
        <f>Contrapartida</f>
        <v/>
      </c>
      <c r="CV16" s="180"/>
      <c r="CW16" s="182">
        <f>Repasse</f>
        <v>0</v>
      </c>
      <c r="CX16" s="181" t="str">
        <f>Contrapartida</f>
        <v/>
      </c>
      <c r="CY16" s="180"/>
      <c r="CZ16" s="182">
        <f>Repasse</f>
        <v>0</v>
      </c>
      <c r="DA16" s="181" t="str">
        <f>Contrapartida</f>
        <v/>
      </c>
      <c r="DB16" s="180"/>
      <c r="DC16" s="182">
        <f>Repasse</f>
        <v>0</v>
      </c>
      <c r="DD16" s="181" t="str">
        <f>Contrapartida</f>
        <v/>
      </c>
      <c r="DE16" s="180"/>
      <c r="DF16" s="182">
        <f>Repasse</f>
        <v>0</v>
      </c>
      <c r="DG16" s="181" t="str">
        <f>Contrapartida</f>
        <v/>
      </c>
      <c r="DH16" s="180"/>
      <c r="DI16" s="182">
        <f>Repasse</f>
        <v>0</v>
      </c>
      <c r="DJ16" s="181" t="str">
        <f>Contrapartida</f>
        <v/>
      </c>
      <c r="DK16" s="180"/>
      <c r="DL16" s="182">
        <f>Repasse</f>
        <v>0</v>
      </c>
      <c r="DM16" s="181" t="str">
        <f>Contrapartida</f>
        <v/>
      </c>
      <c r="DN16" s="180"/>
      <c r="DO16" s="182">
        <f>Repasse</f>
        <v>0</v>
      </c>
      <c r="DP16" s="181" t="str">
        <f>Contrapartida</f>
        <v/>
      </c>
      <c r="DQ16" s="180"/>
      <c r="DR16" s="182">
        <f>Repasse</f>
        <v>0</v>
      </c>
      <c r="DS16" s="181" t="str">
        <f>Contrapartida</f>
        <v/>
      </c>
      <c r="DT16" s="180"/>
      <c r="DU16" s="182">
        <f>Repasse</f>
        <v>0</v>
      </c>
      <c r="DV16" s="181" t="str">
        <f>Contrapartida</f>
        <v/>
      </c>
      <c r="DW16" s="180"/>
      <c r="DX16" s="182">
        <f>Repasse</f>
        <v>0</v>
      </c>
      <c r="DY16" s="181" t="str">
        <f>Contrapartida</f>
        <v/>
      </c>
      <c r="DZ16" s="180"/>
      <c r="EA16" s="182">
        <f>Repasse</f>
        <v>0</v>
      </c>
      <c r="EB16" s="181" t="str">
        <f>Contrapartida</f>
        <v/>
      </c>
      <c r="EC16" s="180"/>
      <c r="ED16" s="182">
        <f>Repasse</f>
        <v>0</v>
      </c>
      <c r="EE16" s="181" t="str">
        <f>Contrapartida</f>
        <v/>
      </c>
      <c r="EF16" s="180"/>
      <c r="EG16" s="182">
        <f>Repasse</f>
        <v>0</v>
      </c>
      <c r="EH16" s="181" t="str">
        <f>Contrapartida</f>
        <v/>
      </c>
      <c r="EI16" s="180"/>
      <c r="EJ16" s="182">
        <f>Repasse</f>
        <v>0</v>
      </c>
      <c r="EK16" s="181" t="str">
        <f>Contrapartida</f>
        <v/>
      </c>
      <c r="EL16" s="180"/>
      <c r="EM16" s="182">
        <f>Repasse</f>
        <v>0</v>
      </c>
      <c r="EN16" s="181" t="str">
        <f>Contrapartida</f>
        <v/>
      </c>
      <c r="EO16" s="180"/>
      <c r="EP16" s="182">
        <f>Repasse</f>
        <v>0</v>
      </c>
      <c r="EQ16" s="181" t="str">
        <f>Contrapartida</f>
        <v/>
      </c>
      <c r="ER16" s="180"/>
      <c r="ES16" s="182">
        <f>Repasse</f>
        <v>0</v>
      </c>
      <c r="ET16" s="181" t="str">
        <f>Contrapartida</f>
        <v/>
      </c>
      <c r="EU16" s="180"/>
      <c r="EV16" s="182">
        <f>Repasse</f>
        <v>0</v>
      </c>
      <c r="EW16" s="181" t="str">
        <f>Contrapartida</f>
        <v/>
      </c>
      <c r="EX16" s="180"/>
      <c r="EY16" s="182">
        <f>Repasse</f>
        <v>0</v>
      </c>
      <c r="EZ16" s="181" t="str">
        <f>Contrapartida</f>
        <v/>
      </c>
      <c r="FA16" s="180"/>
      <c r="FB16" s="182">
        <f>Repasse</f>
        <v>0</v>
      </c>
      <c r="FC16" s="181" t="str">
        <f>Contrapartida</f>
        <v/>
      </c>
      <c r="FD16" s="180"/>
      <c r="FE16" s="182">
        <f>Repasse</f>
        <v>0</v>
      </c>
      <c r="FF16" s="181" t="str">
        <f>Contrapartida</f>
        <v/>
      </c>
      <c r="FG16" s="180"/>
      <c r="FH16" s="182">
        <f>Repasse</f>
        <v>0</v>
      </c>
      <c r="FI16" s="181" t="str">
        <f>Contrapartida</f>
        <v/>
      </c>
      <c r="FJ16" s="180"/>
      <c r="FK16" s="182">
        <f>Repasse</f>
        <v>0</v>
      </c>
      <c r="FL16" s="181" t="str">
        <f>Contrapartida</f>
        <v/>
      </c>
      <c r="FM16" s="180"/>
      <c r="FN16" s="182">
        <f>Repasse</f>
        <v>0</v>
      </c>
      <c r="FO16" s="181" t="str">
        <f>Contrapartida</f>
        <v/>
      </c>
      <c r="FP16" s="180"/>
      <c r="FQ16" s="182">
        <f>Repasse</f>
        <v>0</v>
      </c>
      <c r="FR16" s="181" t="str">
        <f>Contrapartida</f>
        <v/>
      </c>
      <c r="FS16" s="180"/>
      <c r="FT16" s="182">
        <f>Repasse</f>
        <v>0</v>
      </c>
      <c r="FU16" s="181" t="str">
        <f>Contrapartida</f>
        <v/>
      </c>
      <c r="FV16" s="180"/>
      <c r="FW16" s="182">
        <f>Repasse</f>
        <v>0</v>
      </c>
      <c r="FX16" s="181" t="str">
        <f>Contrapartida</f>
        <v/>
      </c>
      <c r="FY16" s="180"/>
      <c r="FZ16" s="182">
        <f>Repasse</f>
        <v>0</v>
      </c>
      <c r="GA16" s="181" t="str">
        <f>Contrapartida</f>
        <v/>
      </c>
      <c r="GB16" s="180"/>
      <c r="GC16" s="182">
        <f>Repasse</f>
        <v>0</v>
      </c>
      <c r="GD16" s="181" t="str">
        <f>Contrapartida</f>
        <v/>
      </c>
      <c r="GE16" s="180"/>
      <c r="GF16" s="182">
        <f>Repasse</f>
        <v>0</v>
      </c>
      <c r="GG16" s="181" t="str">
        <f>Contrapartida</f>
        <v/>
      </c>
      <c r="GH16" s="180"/>
      <c r="GI16" s="182">
        <f>Repasse</f>
        <v>0</v>
      </c>
      <c r="GJ16" s="181" t="str">
        <f>Contrapartida</f>
        <v/>
      </c>
      <c r="GK16" s="180"/>
      <c r="GL16" s="182">
        <f>Repasse</f>
        <v>0</v>
      </c>
      <c r="GM16" s="181" t="str">
        <f>Contrapartida</f>
        <v/>
      </c>
      <c r="GN16" s="180"/>
      <c r="GO16" s="182">
        <f>Repasse</f>
        <v>0</v>
      </c>
      <c r="GP16" s="181" t="str">
        <f>Contrapartida</f>
        <v/>
      </c>
      <c r="GQ16" s="180"/>
      <c r="GR16" s="182">
        <f>Repasse</f>
        <v>0</v>
      </c>
      <c r="GS16" s="181" t="str">
        <f>Contrapartida</f>
        <v/>
      </c>
      <c r="GT16" s="180"/>
      <c r="GU16" s="182">
        <f>Repasse</f>
        <v>0</v>
      </c>
      <c r="GV16" s="181" t="str">
        <f>Contrapartida</f>
        <v/>
      </c>
      <c r="GW16" s="180"/>
      <c r="GX16" s="182">
        <f>Repasse</f>
        <v>0</v>
      </c>
      <c r="GY16" s="181" t="str">
        <f>Contrapartida</f>
        <v/>
      </c>
      <c r="GZ16" s="180"/>
      <c r="HA16" s="182">
        <f>Repasse</f>
        <v>0</v>
      </c>
      <c r="HB16" s="181" t="str">
        <f>Contrapartida</f>
        <v/>
      </c>
      <c r="HC16" s="180"/>
      <c r="HD16" s="182">
        <f>Repasse</f>
        <v>0</v>
      </c>
      <c r="HE16" s="181" t="str">
        <f>Contrapartida</f>
        <v/>
      </c>
      <c r="HF16" s="180"/>
      <c r="HG16" s="182">
        <f>Repasse</f>
        <v>0</v>
      </c>
      <c r="HH16" s="181" t="str">
        <f>Contrapartida</f>
        <v/>
      </c>
      <c r="HI16" s="180"/>
      <c r="HJ16" s="182">
        <f>Repasse</f>
        <v>0</v>
      </c>
      <c r="HK16" s="181" t="str">
        <f>Contrapartida</f>
        <v/>
      </c>
      <c r="HL16" s="180"/>
      <c r="HM16" s="182">
        <f>Repasse</f>
        <v>0</v>
      </c>
      <c r="HN16" s="181" t="str">
        <f>Contrapartida</f>
        <v/>
      </c>
      <c r="HO16" s="180"/>
      <c r="HP16" s="182">
        <f>Repasse</f>
        <v>0</v>
      </c>
      <c r="HQ16" s="181" t="str">
        <f>Contrapartida</f>
        <v/>
      </c>
      <c r="HR16" s="180"/>
      <c r="HS16" s="182">
        <f>Repasse</f>
        <v>0</v>
      </c>
      <c r="HT16" s="181" t="str">
        <f>Contrapartida</f>
        <v/>
      </c>
      <c r="HU16" s="180"/>
      <c r="HV16" s="182">
        <f>Repasse</f>
        <v>0</v>
      </c>
      <c r="HW16" s="181" t="str">
        <f>Contrapartida</f>
        <v/>
      </c>
      <c r="HX16" s="180"/>
      <c r="HY16" s="182">
        <f>Repasse</f>
        <v>0</v>
      </c>
      <c r="HZ16" s="181" t="str">
        <f>Contrapartida</f>
        <v/>
      </c>
      <c r="IA16" s="180"/>
      <c r="IB16" s="182">
        <f>Repasse</f>
        <v>0</v>
      </c>
      <c r="IC16" s="181" t="str">
        <f>Contrapartida</f>
        <v/>
      </c>
      <c r="ID16" s="180"/>
      <c r="IE16" s="182">
        <f>Repasse</f>
        <v>0</v>
      </c>
      <c r="IF16" s="181" t="str">
        <f>Contrapartida</f>
        <v/>
      </c>
      <c r="IG16" s="180"/>
      <c r="IH16" s="182">
        <f>Repasse</f>
        <v>0</v>
      </c>
      <c r="II16" s="181" t="str">
        <f>Contrapartida</f>
        <v/>
      </c>
      <c r="IJ16" s="180"/>
      <c r="IK16" s="182">
        <f>Repasse</f>
        <v>0</v>
      </c>
      <c r="IL16" s="181" t="str">
        <f>Contrapartida</f>
        <v/>
      </c>
      <c r="IM16" s="180"/>
      <c r="IN16" s="182">
        <f>Repasse</f>
        <v>0</v>
      </c>
      <c r="IO16" s="181" t="str">
        <f>Contrapartida</f>
        <v/>
      </c>
      <c r="IP16" s="180"/>
      <c r="IQ16" s="182">
        <f>Repasse</f>
        <v>0</v>
      </c>
      <c r="IR16" s="181" t="str">
        <f>Contrapartida</f>
        <v/>
      </c>
      <c r="IS16" s="180"/>
      <c r="IT16" s="182">
        <f>Repasse</f>
        <v>0</v>
      </c>
      <c r="IU16" s="181" t="str">
        <f>Contrapartida</f>
        <v/>
      </c>
      <c r="IV16" s="180"/>
    </row>
    <row r="17" spans="1:256" s="179" customFormat="1" ht="9.9499999999999993" customHeight="1" x14ac:dyDescent="0.2">
      <c r="A17" s="178">
        <f>QCI!$B17</f>
        <v>3</v>
      </c>
      <c r="B17" s="177">
        <f>QCI!$M17</f>
        <v>46895.28</v>
      </c>
      <c r="C17" s="176">
        <f t="shared" si="0"/>
        <v>3.9815127482913026</v>
      </c>
      <c r="D17" s="175">
        <f t="shared" si="1"/>
        <v>100</v>
      </c>
      <c r="E17" s="183">
        <f>Repasse</f>
        <v>0</v>
      </c>
      <c r="F17" s="181" t="str">
        <f>Contrapartida</f>
        <v/>
      </c>
      <c r="G17" s="174"/>
      <c r="H17" s="183">
        <f>Repasse</f>
        <v>0</v>
      </c>
      <c r="I17" s="181" t="str">
        <f>Contrapartida</f>
        <v/>
      </c>
      <c r="J17" s="180"/>
      <c r="K17" s="182">
        <f>Repasse</f>
        <v>9379.0560000000005</v>
      </c>
      <c r="L17" s="181" t="str">
        <f>Contrapartida</f>
        <v/>
      </c>
      <c r="M17" s="180">
        <v>20</v>
      </c>
      <c r="N17" s="182">
        <f>Repasse</f>
        <v>37516.224000000002</v>
      </c>
      <c r="O17" s="181" t="str">
        <f>Contrapartida</f>
        <v/>
      </c>
      <c r="P17" s="180">
        <v>80</v>
      </c>
      <c r="Q17" s="182">
        <f>Repasse</f>
        <v>0</v>
      </c>
      <c r="R17" s="181" t="str">
        <f>Contrapartida</f>
        <v/>
      </c>
      <c r="S17" s="180"/>
      <c r="T17" s="182">
        <f>Repasse</f>
        <v>0</v>
      </c>
      <c r="U17" s="181" t="str">
        <f>Contrapartida</f>
        <v/>
      </c>
      <c r="V17" s="180"/>
      <c r="W17" s="182">
        <f>Repasse</f>
        <v>0</v>
      </c>
      <c r="X17" s="181" t="str">
        <f>Contrapartida</f>
        <v/>
      </c>
      <c r="Y17" s="180"/>
      <c r="Z17" s="182">
        <f>Repasse</f>
        <v>0</v>
      </c>
      <c r="AA17" s="181" t="str">
        <f>Contrapartida</f>
        <v/>
      </c>
      <c r="AB17" s="180"/>
      <c r="AC17" s="182">
        <f>Repasse</f>
        <v>0</v>
      </c>
      <c r="AD17" s="181" t="str">
        <f>Contrapartida</f>
        <v/>
      </c>
      <c r="AE17" s="180"/>
      <c r="AF17" s="182">
        <f>Repasse</f>
        <v>0</v>
      </c>
      <c r="AG17" s="181" t="str">
        <f>Contrapartida</f>
        <v/>
      </c>
      <c r="AH17" s="180"/>
      <c r="AI17" s="182">
        <f>Repasse</f>
        <v>0</v>
      </c>
      <c r="AJ17" s="181" t="str">
        <f>Contrapartida</f>
        <v/>
      </c>
      <c r="AK17" s="180"/>
      <c r="AL17" s="182">
        <f>Repasse</f>
        <v>0</v>
      </c>
      <c r="AM17" s="181" t="str">
        <f>Contrapartida</f>
        <v/>
      </c>
      <c r="AN17" s="180"/>
      <c r="AO17" s="182">
        <f>Repasse</f>
        <v>0</v>
      </c>
      <c r="AP17" s="181" t="str">
        <f>Contrapartida</f>
        <v/>
      </c>
      <c r="AQ17" s="180"/>
      <c r="AR17" s="182">
        <f>Repasse</f>
        <v>0</v>
      </c>
      <c r="AS17" s="181" t="str">
        <f>Contrapartida</f>
        <v/>
      </c>
      <c r="AT17" s="180"/>
      <c r="AU17" s="182">
        <f>Repasse</f>
        <v>0</v>
      </c>
      <c r="AV17" s="181" t="str">
        <f>Contrapartida</f>
        <v/>
      </c>
      <c r="AW17" s="180"/>
      <c r="AX17" s="182">
        <f>Repasse</f>
        <v>0</v>
      </c>
      <c r="AY17" s="181" t="str">
        <f>Contrapartida</f>
        <v/>
      </c>
      <c r="AZ17" s="180"/>
      <c r="BA17" s="182">
        <f>Repasse</f>
        <v>0</v>
      </c>
      <c r="BB17" s="181" t="str">
        <f>Contrapartida</f>
        <v/>
      </c>
      <c r="BC17" s="180"/>
      <c r="BD17" s="182">
        <f>Repasse</f>
        <v>0</v>
      </c>
      <c r="BE17" s="181" t="str">
        <f>Contrapartida</f>
        <v/>
      </c>
      <c r="BF17" s="180"/>
      <c r="BG17" s="182">
        <f>Repasse</f>
        <v>0</v>
      </c>
      <c r="BH17" s="181" t="str">
        <f>Contrapartida</f>
        <v/>
      </c>
      <c r="BI17" s="180"/>
      <c r="BJ17" s="182">
        <f>Repasse</f>
        <v>0</v>
      </c>
      <c r="BK17" s="181" t="str">
        <f>Contrapartida</f>
        <v/>
      </c>
      <c r="BL17" s="180"/>
      <c r="BM17" s="182">
        <f>Repasse</f>
        <v>0</v>
      </c>
      <c r="BN17" s="181" t="str">
        <f>Contrapartida</f>
        <v/>
      </c>
      <c r="BO17" s="180"/>
      <c r="BP17" s="182">
        <f>Repasse</f>
        <v>0</v>
      </c>
      <c r="BQ17" s="181" t="str">
        <f>Contrapartida</f>
        <v/>
      </c>
      <c r="BR17" s="180"/>
      <c r="BS17" s="182">
        <f>Repasse</f>
        <v>0</v>
      </c>
      <c r="BT17" s="181" t="str">
        <f>Contrapartida</f>
        <v/>
      </c>
      <c r="BU17" s="180"/>
      <c r="BV17" s="182">
        <f>Repasse</f>
        <v>0</v>
      </c>
      <c r="BW17" s="181" t="str">
        <f>Contrapartida</f>
        <v/>
      </c>
      <c r="BX17" s="180"/>
      <c r="BY17" s="182">
        <f>Repasse</f>
        <v>0</v>
      </c>
      <c r="BZ17" s="181" t="str">
        <f>Contrapartida</f>
        <v/>
      </c>
      <c r="CA17" s="180"/>
      <c r="CB17" s="182">
        <f>Repasse</f>
        <v>0</v>
      </c>
      <c r="CC17" s="181" t="str">
        <f>Contrapartida</f>
        <v/>
      </c>
      <c r="CD17" s="180"/>
      <c r="CE17" s="182">
        <f>Repasse</f>
        <v>0</v>
      </c>
      <c r="CF17" s="181" t="str">
        <f>Contrapartida</f>
        <v/>
      </c>
      <c r="CG17" s="180"/>
      <c r="CH17" s="182">
        <f>Repasse</f>
        <v>0</v>
      </c>
      <c r="CI17" s="181" t="str">
        <f>Contrapartida</f>
        <v/>
      </c>
      <c r="CJ17" s="180"/>
      <c r="CK17" s="182">
        <f>Repasse</f>
        <v>0</v>
      </c>
      <c r="CL17" s="181" t="str">
        <f>Contrapartida</f>
        <v/>
      </c>
      <c r="CM17" s="180"/>
      <c r="CN17" s="182">
        <f>Repasse</f>
        <v>0</v>
      </c>
      <c r="CO17" s="181" t="str">
        <f>Contrapartida</f>
        <v/>
      </c>
      <c r="CP17" s="180"/>
      <c r="CQ17" s="182">
        <f>Repasse</f>
        <v>0</v>
      </c>
      <c r="CR17" s="181" t="str">
        <f>Contrapartida</f>
        <v/>
      </c>
      <c r="CS17" s="180"/>
      <c r="CT17" s="182">
        <f>Repasse</f>
        <v>0</v>
      </c>
      <c r="CU17" s="181" t="str">
        <f>Contrapartida</f>
        <v/>
      </c>
      <c r="CV17" s="180"/>
      <c r="CW17" s="182">
        <f>Repasse</f>
        <v>0</v>
      </c>
      <c r="CX17" s="181" t="str">
        <f>Contrapartida</f>
        <v/>
      </c>
      <c r="CY17" s="180"/>
      <c r="CZ17" s="182">
        <f>Repasse</f>
        <v>0</v>
      </c>
      <c r="DA17" s="181" t="str">
        <f>Contrapartida</f>
        <v/>
      </c>
      <c r="DB17" s="180"/>
      <c r="DC17" s="182">
        <f>Repasse</f>
        <v>0</v>
      </c>
      <c r="DD17" s="181" t="str">
        <f>Contrapartida</f>
        <v/>
      </c>
      <c r="DE17" s="180"/>
      <c r="DF17" s="182">
        <f>Repasse</f>
        <v>0</v>
      </c>
      <c r="DG17" s="181" t="str">
        <f>Contrapartida</f>
        <v/>
      </c>
      <c r="DH17" s="180"/>
      <c r="DI17" s="182">
        <f>Repasse</f>
        <v>0</v>
      </c>
      <c r="DJ17" s="181" t="str">
        <f>Contrapartida</f>
        <v/>
      </c>
      <c r="DK17" s="180"/>
      <c r="DL17" s="182">
        <f>Repasse</f>
        <v>0</v>
      </c>
      <c r="DM17" s="181" t="str">
        <f>Contrapartida</f>
        <v/>
      </c>
      <c r="DN17" s="180"/>
      <c r="DO17" s="182">
        <f>Repasse</f>
        <v>0</v>
      </c>
      <c r="DP17" s="181" t="str">
        <f>Contrapartida</f>
        <v/>
      </c>
      <c r="DQ17" s="180"/>
      <c r="DR17" s="182">
        <f>Repasse</f>
        <v>0</v>
      </c>
      <c r="DS17" s="181" t="str">
        <f>Contrapartida</f>
        <v/>
      </c>
      <c r="DT17" s="180"/>
      <c r="DU17" s="182">
        <f>Repasse</f>
        <v>0</v>
      </c>
      <c r="DV17" s="181" t="str">
        <f>Contrapartida</f>
        <v/>
      </c>
      <c r="DW17" s="180"/>
      <c r="DX17" s="182">
        <f>Repasse</f>
        <v>0</v>
      </c>
      <c r="DY17" s="181" t="str">
        <f>Contrapartida</f>
        <v/>
      </c>
      <c r="DZ17" s="180"/>
      <c r="EA17" s="182">
        <f>Repasse</f>
        <v>0</v>
      </c>
      <c r="EB17" s="181" t="str">
        <f>Contrapartida</f>
        <v/>
      </c>
      <c r="EC17" s="180"/>
      <c r="ED17" s="182">
        <f>Repasse</f>
        <v>0</v>
      </c>
      <c r="EE17" s="181" t="str">
        <f>Contrapartida</f>
        <v/>
      </c>
      <c r="EF17" s="180"/>
      <c r="EG17" s="182">
        <f>Repasse</f>
        <v>0</v>
      </c>
      <c r="EH17" s="181" t="str">
        <f>Contrapartida</f>
        <v/>
      </c>
      <c r="EI17" s="180"/>
      <c r="EJ17" s="182">
        <f>Repasse</f>
        <v>0</v>
      </c>
      <c r="EK17" s="181" t="str">
        <f>Contrapartida</f>
        <v/>
      </c>
      <c r="EL17" s="180"/>
      <c r="EM17" s="182">
        <f>Repasse</f>
        <v>0</v>
      </c>
      <c r="EN17" s="181" t="str">
        <f>Contrapartida</f>
        <v/>
      </c>
      <c r="EO17" s="180"/>
      <c r="EP17" s="182">
        <f>Repasse</f>
        <v>0</v>
      </c>
      <c r="EQ17" s="181" t="str">
        <f>Contrapartida</f>
        <v/>
      </c>
      <c r="ER17" s="180"/>
      <c r="ES17" s="182">
        <f>Repasse</f>
        <v>0</v>
      </c>
      <c r="ET17" s="181" t="str">
        <f>Contrapartida</f>
        <v/>
      </c>
      <c r="EU17" s="180"/>
      <c r="EV17" s="182">
        <f>Repasse</f>
        <v>0</v>
      </c>
      <c r="EW17" s="181" t="str">
        <f>Contrapartida</f>
        <v/>
      </c>
      <c r="EX17" s="180"/>
      <c r="EY17" s="182">
        <f>Repasse</f>
        <v>0</v>
      </c>
      <c r="EZ17" s="181" t="str">
        <f>Contrapartida</f>
        <v/>
      </c>
      <c r="FA17" s="180"/>
      <c r="FB17" s="182">
        <f>Repasse</f>
        <v>0</v>
      </c>
      <c r="FC17" s="181" t="str">
        <f>Contrapartida</f>
        <v/>
      </c>
      <c r="FD17" s="180"/>
      <c r="FE17" s="182">
        <f>Repasse</f>
        <v>0</v>
      </c>
      <c r="FF17" s="181" t="str">
        <f>Contrapartida</f>
        <v/>
      </c>
      <c r="FG17" s="180"/>
      <c r="FH17" s="182">
        <f>Repasse</f>
        <v>0</v>
      </c>
      <c r="FI17" s="181" t="str">
        <f>Contrapartida</f>
        <v/>
      </c>
      <c r="FJ17" s="180"/>
      <c r="FK17" s="182">
        <f>Repasse</f>
        <v>0</v>
      </c>
      <c r="FL17" s="181" t="str">
        <f>Contrapartida</f>
        <v/>
      </c>
      <c r="FM17" s="180"/>
      <c r="FN17" s="182">
        <f>Repasse</f>
        <v>0</v>
      </c>
      <c r="FO17" s="181" t="str">
        <f>Contrapartida</f>
        <v/>
      </c>
      <c r="FP17" s="180"/>
      <c r="FQ17" s="182">
        <f>Repasse</f>
        <v>0</v>
      </c>
      <c r="FR17" s="181" t="str">
        <f>Contrapartida</f>
        <v/>
      </c>
      <c r="FS17" s="180"/>
      <c r="FT17" s="182">
        <f>Repasse</f>
        <v>0</v>
      </c>
      <c r="FU17" s="181" t="str">
        <f>Contrapartida</f>
        <v/>
      </c>
      <c r="FV17" s="180"/>
      <c r="FW17" s="182">
        <f>Repasse</f>
        <v>0</v>
      </c>
      <c r="FX17" s="181" t="str">
        <f>Contrapartida</f>
        <v/>
      </c>
      <c r="FY17" s="180"/>
      <c r="FZ17" s="182">
        <f>Repasse</f>
        <v>0</v>
      </c>
      <c r="GA17" s="181" t="str">
        <f>Contrapartida</f>
        <v/>
      </c>
      <c r="GB17" s="180"/>
      <c r="GC17" s="182">
        <f>Repasse</f>
        <v>0</v>
      </c>
      <c r="GD17" s="181" t="str">
        <f>Contrapartida</f>
        <v/>
      </c>
      <c r="GE17" s="180"/>
      <c r="GF17" s="182">
        <f>Repasse</f>
        <v>0</v>
      </c>
      <c r="GG17" s="181" t="str">
        <f>Contrapartida</f>
        <v/>
      </c>
      <c r="GH17" s="180"/>
      <c r="GI17" s="182">
        <f>Repasse</f>
        <v>0</v>
      </c>
      <c r="GJ17" s="181" t="str">
        <f>Contrapartida</f>
        <v/>
      </c>
      <c r="GK17" s="180"/>
      <c r="GL17" s="182">
        <f>Repasse</f>
        <v>0</v>
      </c>
      <c r="GM17" s="181" t="str">
        <f>Contrapartida</f>
        <v/>
      </c>
      <c r="GN17" s="180"/>
      <c r="GO17" s="182">
        <f>Repasse</f>
        <v>0</v>
      </c>
      <c r="GP17" s="181" t="str">
        <f>Contrapartida</f>
        <v/>
      </c>
      <c r="GQ17" s="180"/>
      <c r="GR17" s="182">
        <f>Repasse</f>
        <v>0</v>
      </c>
      <c r="GS17" s="181" t="str">
        <f>Contrapartida</f>
        <v/>
      </c>
      <c r="GT17" s="180"/>
      <c r="GU17" s="182">
        <f>Repasse</f>
        <v>0</v>
      </c>
      <c r="GV17" s="181" t="str">
        <f>Contrapartida</f>
        <v/>
      </c>
      <c r="GW17" s="180"/>
      <c r="GX17" s="182">
        <f>Repasse</f>
        <v>0</v>
      </c>
      <c r="GY17" s="181" t="str">
        <f>Contrapartida</f>
        <v/>
      </c>
      <c r="GZ17" s="180"/>
      <c r="HA17" s="182">
        <f>Repasse</f>
        <v>0</v>
      </c>
      <c r="HB17" s="181" t="str">
        <f>Contrapartida</f>
        <v/>
      </c>
      <c r="HC17" s="180"/>
      <c r="HD17" s="182">
        <f>Repasse</f>
        <v>0</v>
      </c>
      <c r="HE17" s="181" t="str">
        <f>Contrapartida</f>
        <v/>
      </c>
      <c r="HF17" s="180"/>
      <c r="HG17" s="182">
        <f>Repasse</f>
        <v>0</v>
      </c>
      <c r="HH17" s="181" t="str">
        <f>Contrapartida</f>
        <v/>
      </c>
      <c r="HI17" s="180"/>
      <c r="HJ17" s="182">
        <f>Repasse</f>
        <v>0</v>
      </c>
      <c r="HK17" s="181" t="str">
        <f>Contrapartida</f>
        <v/>
      </c>
      <c r="HL17" s="180"/>
      <c r="HM17" s="182">
        <f>Repasse</f>
        <v>0</v>
      </c>
      <c r="HN17" s="181" t="str">
        <f>Contrapartida</f>
        <v/>
      </c>
      <c r="HO17" s="180"/>
      <c r="HP17" s="182">
        <f>Repasse</f>
        <v>0</v>
      </c>
      <c r="HQ17" s="181" t="str">
        <f>Contrapartida</f>
        <v/>
      </c>
      <c r="HR17" s="180"/>
      <c r="HS17" s="182">
        <f>Repasse</f>
        <v>0</v>
      </c>
      <c r="HT17" s="181" t="str">
        <f>Contrapartida</f>
        <v/>
      </c>
      <c r="HU17" s="180"/>
      <c r="HV17" s="182">
        <f>Repasse</f>
        <v>0</v>
      </c>
      <c r="HW17" s="181" t="str">
        <f>Contrapartida</f>
        <v/>
      </c>
      <c r="HX17" s="180"/>
      <c r="HY17" s="182">
        <f>Repasse</f>
        <v>0</v>
      </c>
      <c r="HZ17" s="181" t="str">
        <f>Contrapartida</f>
        <v/>
      </c>
      <c r="IA17" s="180"/>
      <c r="IB17" s="182">
        <f>Repasse</f>
        <v>0</v>
      </c>
      <c r="IC17" s="181" t="str">
        <f>Contrapartida</f>
        <v/>
      </c>
      <c r="ID17" s="180"/>
      <c r="IE17" s="182">
        <f>Repasse</f>
        <v>0</v>
      </c>
      <c r="IF17" s="181" t="str">
        <f>Contrapartida</f>
        <v/>
      </c>
      <c r="IG17" s="180"/>
      <c r="IH17" s="182">
        <f>Repasse</f>
        <v>0</v>
      </c>
      <c r="II17" s="181" t="str">
        <f>Contrapartida</f>
        <v/>
      </c>
      <c r="IJ17" s="180"/>
      <c r="IK17" s="182">
        <f>Repasse</f>
        <v>0</v>
      </c>
      <c r="IL17" s="181" t="str">
        <f>Contrapartida</f>
        <v/>
      </c>
      <c r="IM17" s="180"/>
      <c r="IN17" s="182">
        <f>Repasse</f>
        <v>0</v>
      </c>
      <c r="IO17" s="181" t="str">
        <f>Contrapartida</f>
        <v/>
      </c>
      <c r="IP17" s="180"/>
      <c r="IQ17" s="182">
        <f>Repasse</f>
        <v>0</v>
      </c>
      <c r="IR17" s="181" t="str">
        <f>Contrapartida</f>
        <v/>
      </c>
      <c r="IS17" s="180"/>
      <c r="IT17" s="182">
        <f>Repasse</f>
        <v>0</v>
      </c>
      <c r="IU17" s="181" t="str">
        <f>Contrapartida</f>
        <v/>
      </c>
      <c r="IV17" s="180"/>
    </row>
    <row r="18" spans="1:256" s="179" customFormat="1" ht="9.9499999999999993" customHeight="1" x14ac:dyDescent="0.2">
      <c r="A18" s="178">
        <f>QCI!$B18</f>
        <v>0</v>
      </c>
      <c r="B18" s="177">
        <f>QCI!$M18</f>
        <v>0</v>
      </c>
      <c r="C18" s="176" t="str">
        <f t="shared" si="0"/>
        <v/>
      </c>
      <c r="D18" s="175">
        <f t="shared" si="1"/>
        <v>0</v>
      </c>
      <c r="E18" s="183" t="str">
        <f>Repasse</f>
        <v/>
      </c>
      <c r="F18" s="181" t="str">
        <f>Contrapartida</f>
        <v/>
      </c>
      <c r="G18" s="174">
        <v>0</v>
      </c>
      <c r="H18" s="183" t="str">
        <f>Repasse</f>
        <v/>
      </c>
      <c r="I18" s="181" t="str">
        <f>Contrapartida</f>
        <v/>
      </c>
      <c r="J18" s="180">
        <v>0</v>
      </c>
      <c r="K18" s="182" t="str">
        <f>Repasse</f>
        <v/>
      </c>
      <c r="L18" s="181" t="str">
        <f>Contrapartida</f>
        <v/>
      </c>
      <c r="M18" s="180">
        <v>0</v>
      </c>
      <c r="N18" s="182" t="str">
        <f>Repasse</f>
        <v/>
      </c>
      <c r="O18" s="181" t="str">
        <f>Contrapartida</f>
        <v/>
      </c>
      <c r="P18" s="180">
        <v>0</v>
      </c>
      <c r="Q18" s="182" t="str">
        <f>Repasse</f>
        <v/>
      </c>
      <c r="R18" s="181" t="str">
        <f>Contrapartida</f>
        <v/>
      </c>
      <c r="S18" s="180"/>
      <c r="T18" s="182" t="str">
        <f>Repasse</f>
        <v/>
      </c>
      <c r="U18" s="181" t="str">
        <f>Contrapartida</f>
        <v/>
      </c>
      <c r="V18" s="180"/>
      <c r="W18" s="182" t="str">
        <f>Repasse</f>
        <v/>
      </c>
      <c r="X18" s="181" t="str">
        <f>Contrapartida</f>
        <v/>
      </c>
      <c r="Y18" s="180"/>
      <c r="Z18" s="182" t="str">
        <f>Repasse</f>
        <v/>
      </c>
      <c r="AA18" s="181" t="str">
        <f>Contrapartida</f>
        <v/>
      </c>
      <c r="AB18" s="180"/>
      <c r="AC18" s="182" t="str">
        <f>Repasse</f>
        <v/>
      </c>
      <c r="AD18" s="181" t="str">
        <f>Contrapartida</f>
        <v/>
      </c>
      <c r="AE18" s="180"/>
      <c r="AF18" s="182" t="str">
        <f>Repasse</f>
        <v/>
      </c>
      <c r="AG18" s="181" t="str">
        <f>Contrapartida</f>
        <v/>
      </c>
      <c r="AH18" s="180"/>
      <c r="AI18" s="182" t="str">
        <f>Repasse</f>
        <v/>
      </c>
      <c r="AJ18" s="181" t="str">
        <f>Contrapartida</f>
        <v/>
      </c>
      <c r="AK18" s="180"/>
      <c r="AL18" s="182" t="str">
        <f>Repasse</f>
        <v/>
      </c>
      <c r="AM18" s="181" t="str">
        <f>Contrapartida</f>
        <v/>
      </c>
      <c r="AN18" s="180"/>
      <c r="AO18" s="182" t="str">
        <f>Repasse</f>
        <v/>
      </c>
      <c r="AP18" s="181" t="str">
        <f>Contrapartida</f>
        <v/>
      </c>
      <c r="AQ18" s="180"/>
      <c r="AR18" s="182" t="str">
        <f>Repasse</f>
        <v/>
      </c>
      <c r="AS18" s="181" t="str">
        <f>Contrapartida</f>
        <v/>
      </c>
      <c r="AT18" s="180"/>
      <c r="AU18" s="182" t="str">
        <f>Repasse</f>
        <v/>
      </c>
      <c r="AV18" s="181" t="str">
        <f>Contrapartida</f>
        <v/>
      </c>
      <c r="AW18" s="180"/>
      <c r="AX18" s="182" t="str">
        <f>Repasse</f>
        <v/>
      </c>
      <c r="AY18" s="181" t="str">
        <f>Contrapartida</f>
        <v/>
      </c>
      <c r="AZ18" s="180"/>
      <c r="BA18" s="182" t="str">
        <f>Repasse</f>
        <v/>
      </c>
      <c r="BB18" s="181" t="str">
        <f>Contrapartida</f>
        <v/>
      </c>
      <c r="BC18" s="180"/>
      <c r="BD18" s="182" t="str">
        <f>Repasse</f>
        <v/>
      </c>
      <c r="BE18" s="181" t="str">
        <f>Contrapartida</f>
        <v/>
      </c>
      <c r="BF18" s="180"/>
      <c r="BG18" s="182" t="str">
        <f>Repasse</f>
        <v/>
      </c>
      <c r="BH18" s="181" t="str">
        <f>Contrapartida</f>
        <v/>
      </c>
      <c r="BI18" s="180"/>
      <c r="BJ18" s="182" t="str">
        <f>Repasse</f>
        <v/>
      </c>
      <c r="BK18" s="181" t="str">
        <f>Contrapartida</f>
        <v/>
      </c>
      <c r="BL18" s="180"/>
      <c r="BM18" s="182" t="str">
        <f>Repasse</f>
        <v/>
      </c>
      <c r="BN18" s="181" t="str">
        <f>Contrapartida</f>
        <v/>
      </c>
      <c r="BO18" s="180"/>
      <c r="BP18" s="182" t="str">
        <f>Repasse</f>
        <v/>
      </c>
      <c r="BQ18" s="181" t="str">
        <f>Contrapartida</f>
        <v/>
      </c>
      <c r="BR18" s="180"/>
      <c r="BS18" s="182" t="str">
        <f>Repasse</f>
        <v/>
      </c>
      <c r="BT18" s="181" t="str">
        <f>Contrapartida</f>
        <v/>
      </c>
      <c r="BU18" s="180"/>
      <c r="BV18" s="182" t="str">
        <f>Repasse</f>
        <v/>
      </c>
      <c r="BW18" s="181" t="str">
        <f>Contrapartida</f>
        <v/>
      </c>
      <c r="BX18" s="180"/>
      <c r="BY18" s="182" t="str">
        <f>Repasse</f>
        <v/>
      </c>
      <c r="BZ18" s="181" t="str">
        <f>Contrapartida</f>
        <v/>
      </c>
      <c r="CA18" s="180"/>
      <c r="CB18" s="182" t="str">
        <f>Repasse</f>
        <v/>
      </c>
      <c r="CC18" s="181" t="str">
        <f>Contrapartida</f>
        <v/>
      </c>
      <c r="CD18" s="180"/>
      <c r="CE18" s="182" t="str">
        <f>Repasse</f>
        <v/>
      </c>
      <c r="CF18" s="181" t="str">
        <f>Contrapartida</f>
        <v/>
      </c>
      <c r="CG18" s="180"/>
      <c r="CH18" s="182" t="str">
        <f>Repasse</f>
        <v/>
      </c>
      <c r="CI18" s="181" t="str">
        <f>Contrapartida</f>
        <v/>
      </c>
      <c r="CJ18" s="180"/>
      <c r="CK18" s="182" t="str">
        <f>Repasse</f>
        <v/>
      </c>
      <c r="CL18" s="181" t="str">
        <f>Contrapartida</f>
        <v/>
      </c>
      <c r="CM18" s="180"/>
      <c r="CN18" s="182" t="str">
        <f>Repasse</f>
        <v/>
      </c>
      <c r="CO18" s="181" t="str">
        <f>Contrapartida</f>
        <v/>
      </c>
      <c r="CP18" s="180"/>
      <c r="CQ18" s="182" t="str">
        <f>Repasse</f>
        <v/>
      </c>
      <c r="CR18" s="181" t="str">
        <f>Contrapartida</f>
        <v/>
      </c>
      <c r="CS18" s="180"/>
      <c r="CT18" s="182" t="str">
        <f>Repasse</f>
        <v/>
      </c>
      <c r="CU18" s="181" t="str">
        <f>Contrapartida</f>
        <v/>
      </c>
      <c r="CV18" s="180"/>
      <c r="CW18" s="182" t="str">
        <f>Repasse</f>
        <v/>
      </c>
      <c r="CX18" s="181" t="str">
        <f>Contrapartida</f>
        <v/>
      </c>
      <c r="CY18" s="180"/>
      <c r="CZ18" s="182" t="str">
        <f>Repasse</f>
        <v/>
      </c>
      <c r="DA18" s="181" t="str">
        <f>Contrapartida</f>
        <v/>
      </c>
      <c r="DB18" s="180"/>
      <c r="DC18" s="182" t="str">
        <f>Repasse</f>
        <v/>
      </c>
      <c r="DD18" s="181" t="str">
        <f>Contrapartida</f>
        <v/>
      </c>
      <c r="DE18" s="180"/>
      <c r="DF18" s="182" t="str">
        <f>Repasse</f>
        <v/>
      </c>
      <c r="DG18" s="181" t="str">
        <f>Contrapartida</f>
        <v/>
      </c>
      <c r="DH18" s="180"/>
      <c r="DI18" s="182" t="str">
        <f>Repasse</f>
        <v/>
      </c>
      <c r="DJ18" s="181" t="str">
        <f>Contrapartida</f>
        <v/>
      </c>
      <c r="DK18" s="180"/>
      <c r="DL18" s="182" t="str">
        <f>Repasse</f>
        <v/>
      </c>
      <c r="DM18" s="181" t="str">
        <f>Contrapartida</f>
        <v/>
      </c>
      <c r="DN18" s="180"/>
      <c r="DO18" s="182" t="str">
        <f>Repasse</f>
        <v/>
      </c>
      <c r="DP18" s="181" t="str">
        <f>Contrapartida</f>
        <v/>
      </c>
      <c r="DQ18" s="180"/>
      <c r="DR18" s="182" t="str">
        <f>Repasse</f>
        <v/>
      </c>
      <c r="DS18" s="181" t="str">
        <f>Contrapartida</f>
        <v/>
      </c>
      <c r="DT18" s="180"/>
      <c r="DU18" s="182" t="str">
        <f>Repasse</f>
        <v/>
      </c>
      <c r="DV18" s="181" t="str">
        <f>Contrapartida</f>
        <v/>
      </c>
      <c r="DW18" s="180"/>
      <c r="DX18" s="182" t="str">
        <f>Repasse</f>
        <v/>
      </c>
      <c r="DY18" s="181" t="str">
        <f>Contrapartida</f>
        <v/>
      </c>
      <c r="DZ18" s="180"/>
      <c r="EA18" s="182" t="str">
        <f>Repasse</f>
        <v/>
      </c>
      <c r="EB18" s="181" t="str">
        <f>Contrapartida</f>
        <v/>
      </c>
      <c r="EC18" s="180"/>
      <c r="ED18" s="182" t="str">
        <f>Repasse</f>
        <v/>
      </c>
      <c r="EE18" s="181" t="str">
        <f>Contrapartida</f>
        <v/>
      </c>
      <c r="EF18" s="180"/>
      <c r="EG18" s="182" t="str">
        <f>Repasse</f>
        <v/>
      </c>
      <c r="EH18" s="181" t="str">
        <f>Contrapartida</f>
        <v/>
      </c>
      <c r="EI18" s="180"/>
      <c r="EJ18" s="182" t="str">
        <f>Repasse</f>
        <v/>
      </c>
      <c r="EK18" s="181" t="str">
        <f>Contrapartida</f>
        <v/>
      </c>
      <c r="EL18" s="180"/>
      <c r="EM18" s="182" t="str">
        <f>Repasse</f>
        <v/>
      </c>
      <c r="EN18" s="181" t="str">
        <f>Contrapartida</f>
        <v/>
      </c>
      <c r="EO18" s="180"/>
      <c r="EP18" s="182" t="str">
        <f>Repasse</f>
        <v/>
      </c>
      <c r="EQ18" s="181" t="str">
        <f>Contrapartida</f>
        <v/>
      </c>
      <c r="ER18" s="180"/>
      <c r="ES18" s="182" t="str">
        <f>Repasse</f>
        <v/>
      </c>
      <c r="ET18" s="181" t="str">
        <f>Contrapartida</f>
        <v/>
      </c>
      <c r="EU18" s="180"/>
      <c r="EV18" s="182" t="str">
        <f>Repasse</f>
        <v/>
      </c>
      <c r="EW18" s="181" t="str">
        <f>Contrapartida</f>
        <v/>
      </c>
      <c r="EX18" s="180"/>
      <c r="EY18" s="182" t="str">
        <f>Repasse</f>
        <v/>
      </c>
      <c r="EZ18" s="181" t="str">
        <f>Contrapartida</f>
        <v/>
      </c>
      <c r="FA18" s="180"/>
      <c r="FB18" s="182" t="str">
        <f>Repasse</f>
        <v/>
      </c>
      <c r="FC18" s="181" t="str">
        <f>Contrapartida</f>
        <v/>
      </c>
      <c r="FD18" s="180"/>
      <c r="FE18" s="182" t="str">
        <f>Repasse</f>
        <v/>
      </c>
      <c r="FF18" s="181" t="str">
        <f>Contrapartida</f>
        <v/>
      </c>
      <c r="FG18" s="180"/>
      <c r="FH18" s="182" t="str">
        <f>Repasse</f>
        <v/>
      </c>
      <c r="FI18" s="181" t="str">
        <f>Contrapartida</f>
        <v/>
      </c>
      <c r="FJ18" s="180"/>
      <c r="FK18" s="182" t="str">
        <f>Repasse</f>
        <v/>
      </c>
      <c r="FL18" s="181" t="str">
        <f>Contrapartida</f>
        <v/>
      </c>
      <c r="FM18" s="180"/>
      <c r="FN18" s="182" t="str">
        <f>Repasse</f>
        <v/>
      </c>
      <c r="FO18" s="181" t="str">
        <f>Contrapartida</f>
        <v/>
      </c>
      <c r="FP18" s="180"/>
      <c r="FQ18" s="182" t="str">
        <f>Repasse</f>
        <v/>
      </c>
      <c r="FR18" s="181" t="str">
        <f>Contrapartida</f>
        <v/>
      </c>
      <c r="FS18" s="180"/>
      <c r="FT18" s="182" t="str">
        <f>Repasse</f>
        <v/>
      </c>
      <c r="FU18" s="181" t="str">
        <f>Contrapartida</f>
        <v/>
      </c>
      <c r="FV18" s="180"/>
      <c r="FW18" s="182" t="str">
        <f>Repasse</f>
        <v/>
      </c>
      <c r="FX18" s="181" t="str">
        <f>Contrapartida</f>
        <v/>
      </c>
      <c r="FY18" s="180"/>
      <c r="FZ18" s="182" t="str">
        <f>Repasse</f>
        <v/>
      </c>
      <c r="GA18" s="181" t="str">
        <f>Contrapartida</f>
        <v/>
      </c>
      <c r="GB18" s="180"/>
      <c r="GC18" s="182" t="str">
        <f>Repasse</f>
        <v/>
      </c>
      <c r="GD18" s="181" t="str">
        <f>Contrapartida</f>
        <v/>
      </c>
      <c r="GE18" s="180"/>
      <c r="GF18" s="182" t="str">
        <f>Repasse</f>
        <v/>
      </c>
      <c r="GG18" s="181" t="str">
        <f>Contrapartida</f>
        <v/>
      </c>
      <c r="GH18" s="180"/>
      <c r="GI18" s="182" t="str">
        <f>Repasse</f>
        <v/>
      </c>
      <c r="GJ18" s="181" t="str">
        <f>Contrapartida</f>
        <v/>
      </c>
      <c r="GK18" s="180"/>
      <c r="GL18" s="182" t="str">
        <f>Repasse</f>
        <v/>
      </c>
      <c r="GM18" s="181" t="str">
        <f>Contrapartida</f>
        <v/>
      </c>
      <c r="GN18" s="180"/>
      <c r="GO18" s="182" t="str">
        <f>Repasse</f>
        <v/>
      </c>
      <c r="GP18" s="181" t="str">
        <f>Contrapartida</f>
        <v/>
      </c>
      <c r="GQ18" s="180"/>
      <c r="GR18" s="182" t="str">
        <f>Repasse</f>
        <v/>
      </c>
      <c r="GS18" s="181" t="str">
        <f>Contrapartida</f>
        <v/>
      </c>
      <c r="GT18" s="180"/>
      <c r="GU18" s="182" t="str">
        <f>Repasse</f>
        <v/>
      </c>
      <c r="GV18" s="181" t="str">
        <f>Contrapartida</f>
        <v/>
      </c>
      <c r="GW18" s="180"/>
      <c r="GX18" s="182" t="str">
        <f>Repasse</f>
        <v/>
      </c>
      <c r="GY18" s="181" t="str">
        <f>Contrapartida</f>
        <v/>
      </c>
      <c r="GZ18" s="180"/>
      <c r="HA18" s="182" t="str">
        <f>Repasse</f>
        <v/>
      </c>
      <c r="HB18" s="181" t="str">
        <f>Contrapartida</f>
        <v/>
      </c>
      <c r="HC18" s="180"/>
      <c r="HD18" s="182" t="str">
        <f>Repasse</f>
        <v/>
      </c>
      <c r="HE18" s="181" t="str">
        <f>Contrapartida</f>
        <v/>
      </c>
      <c r="HF18" s="180"/>
      <c r="HG18" s="182" t="str">
        <f>Repasse</f>
        <v/>
      </c>
      <c r="HH18" s="181" t="str">
        <f>Contrapartida</f>
        <v/>
      </c>
      <c r="HI18" s="180"/>
      <c r="HJ18" s="182" t="str">
        <f>Repasse</f>
        <v/>
      </c>
      <c r="HK18" s="181" t="str">
        <f>Contrapartida</f>
        <v/>
      </c>
      <c r="HL18" s="180"/>
      <c r="HM18" s="182" t="str">
        <f>Repasse</f>
        <v/>
      </c>
      <c r="HN18" s="181" t="str">
        <f>Contrapartida</f>
        <v/>
      </c>
      <c r="HO18" s="180"/>
      <c r="HP18" s="182" t="str">
        <f>Repasse</f>
        <v/>
      </c>
      <c r="HQ18" s="181" t="str">
        <f>Contrapartida</f>
        <v/>
      </c>
      <c r="HR18" s="180"/>
      <c r="HS18" s="182" t="str">
        <f>Repasse</f>
        <v/>
      </c>
      <c r="HT18" s="181" t="str">
        <f>Contrapartida</f>
        <v/>
      </c>
      <c r="HU18" s="180"/>
      <c r="HV18" s="182" t="str">
        <f>Repasse</f>
        <v/>
      </c>
      <c r="HW18" s="181" t="str">
        <f>Contrapartida</f>
        <v/>
      </c>
      <c r="HX18" s="180"/>
      <c r="HY18" s="182" t="str">
        <f>Repasse</f>
        <v/>
      </c>
      <c r="HZ18" s="181" t="str">
        <f>Contrapartida</f>
        <v/>
      </c>
      <c r="IA18" s="180"/>
      <c r="IB18" s="182" t="str">
        <f>Repasse</f>
        <v/>
      </c>
      <c r="IC18" s="181" t="str">
        <f>Contrapartida</f>
        <v/>
      </c>
      <c r="ID18" s="180"/>
      <c r="IE18" s="182" t="str">
        <f>Repasse</f>
        <v/>
      </c>
      <c r="IF18" s="181" t="str">
        <f>Contrapartida</f>
        <v/>
      </c>
      <c r="IG18" s="180"/>
      <c r="IH18" s="182" t="str">
        <f>Repasse</f>
        <v/>
      </c>
      <c r="II18" s="181" t="str">
        <f>Contrapartida</f>
        <v/>
      </c>
      <c r="IJ18" s="180"/>
      <c r="IK18" s="182" t="str">
        <f>Repasse</f>
        <v/>
      </c>
      <c r="IL18" s="181" t="str">
        <f>Contrapartida</f>
        <v/>
      </c>
      <c r="IM18" s="180"/>
      <c r="IN18" s="182" t="str">
        <f>Repasse</f>
        <v/>
      </c>
      <c r="IO18" s="181" t="str">
        <f>Contrapartida</f>
        <v/>
      </c>
      <c r="IP18" s="180"/>
      <c r="IQ18" s="182" t="str">
        <f>Repasse</f>
        <v/>
      </c>
      <c r="IR18" s="181" t="str">
        <f>Contrapartida</f>
        <v/>
      </c>
      <c r="IS18" s="180"/>
      <c r="IT18" s="182" t="str">
        <f>Repasse</f>
        <v/>
      </c>
      <c r="IU18" s="181" t="str">
        <f>Contrapartida</f>
        <v/>
      </c>
      <c r="IV18" s="180"/>
    </row>
    <row r="19" spans="1:256" s="179" customFormat="1" ht="9.9499999999999993" customHeight="1" x14ac:dyDescent="0.2">
      <c r="A19" s="178">
        <f>QCI!$B19</f>
        <v>0</v>
      </c>
      <c r="B19" s="177">
        <f>QCI!$M19</f>
        <v>0</v>
      </c>
      <c r="C19" s="176" t="str">
        <f t="shared" si="0"/>
        <v/>
      </c>
      <c r="D19" s="175">
        <f t="shared" si="1"/>
        <v>0</v>
      </c>
      <c r="E19" s="183" t="str">
        <f>Repasse</f>
        <v/>
      </c>
      <c r="F19" s="181" t="str">
        <f>Contrapartida</f>
        <v/>
      </c>
      <c r="G19" s="174"/>
      <c r="H19" s="183" t="str">
        <f>Repasse</f>
        <v/>
      </c>
      <c r="I19" s="181" t="str">
        <f>Contrapartida</f>
        <v/>
      </c>
      <c r="J19" s="180"/>
      <c r="K19" s="182" t="str">
        <f>Repasse</f>
        <v/>
      </c>
      <c r="L19" s="181" t="str">
        <f>Contrapartida</f>
        <v/>
      </c>
      <c r="M19" s="180"/>
      <c r="N19" s="182" t="str">
        <f>Repasse</f>
        <v/>
      </c>
      <c r="O19" s="181" t="str">
        <f>Contrapartida</f>
        <v/>
      </c>
      <c r="P19" s="180"/>
      <c r="Q19" s="182" t="str">
        <f>Repasse</f>
        <v/>
      </c>
      <c r="R19" s="181" t="str">
        <f>Contrapartida</f>
        <v/>
      </c>
      <c r="S19" s="180"/>
      <c r="T19" s="182" t="str">
        <f>Repasse</f>
        <v/>
      </c>
      <c r="U19" s="181" t="str">
        <f>Contrapartida</f>
        <v/>
      </c>
      <c r="V19" s="180"/>
      <c r="W19" s="182" t="str">
        <f>Repasse</f>
        <v/>
      </c>
      <c r="X19" s="181" t="str">
        <f>Contrapartida</f>
        <v/>
      </c>
      <c r="Y19" s="180"/>
      <c r="Z19" s="182" t="str">
        <f>Repasse</f>
        <v/>
      </c>
      <c r="AA19" s="181" t="str">
        <f>Contrapartida</f>
        <v/>
      </c>
      <c r="AB19" s="180"/>
      <c r="AC19" s="182" t="str">
        <f>Repasse</f>
        <v/>
      </c>
      <c r="AD19" s="181" t="str">
        <f>Contrapartida</f>
        <v/>
      </c>
      <c r="AE19" s="180"/>
      <c r="AF19" s="182" t="str">
        <f>Repasse</f>
        <v/>
      </c>
      <c r="AG19" s="181" t="str">
        <f>Contrapartida</f>
        <v/>
      </c>
      <c r="AH19" s="180"/>
      <c r="AI19" s="182" t="str">
        <f>Repasse</f>
        <v/>
      </c>
      <c r="AJ19" s="181" t="str">
        <f>Contrapartida</f>
        <v/>
      </c>
      <c r="AK19" s="180"/>
      <c r="AL19" s="182" t="str">
        <f>Repasse</f>
        <v/>
      </c>
      <c r="AM19" s="181" t="str">
        <f>Contrapartida</f>
        <v/>
      </c>
      <c r="AN19" s="180"/>
      <c r="AO19" s="182" t="str">
        <f>Repasse</f>
        <v/>
      </c>
      <c r="AP19" s="181" t="str">
        <f>Contrapartida</f>
        <v/>
      </c>
      <c r="AQ19" s="180"/>
      <c r="AR19" s="182" t="str">
        <f>Repasse</f>
        <v/>
      </c>
      <c r="AS19" s="181" t="str">
        <f>Contrapartida</f>
        <v/>
      </c>
      <c r="AT19" s="180"/>
      <c r="AU19" s="182" t="str">
        <f>Repasse</f>
        <v/>
      </c>
      <c r="AV19" s="181" t="str">
        <f>Contrapartida</f>
        <v/>
      </c>
      <c r="AW19" s="180"/>
      <c r="AX19" s="182" t="str">
        <f>Repasse</f>
        <v/>
      </c>
      <c r="AY19" s="181" t="str">
        <f>Contrapartida</f>
        <v/>
      </c>
      <c r="AZ19" s="180"/>
      <c r="BA19" s="182" t="str">
        <f>Repasse</f>
        <v/>
      </c>
      <c r="BB19" s="181" t="str">
        <f>Contrapartida</f>
        <v/>
      </c>
      <c r="BC19" s="180"/>
      <c r="BD19" s="182" t="str">
        <f>Repasse</f>
        <v/>
      </c>
      <c r="BE19" s="181" t="str">
        <f>Contrapartida</f>
        <v/>
      </c>
      <c r="BF19" s="180"/>
      <c r="BG19" s="182" t="str">
        <f>Repasse</f>
        <v/>
      </c>
      <c r="BH19" s="181" t="str">
        <f>Contrapartida</f>
        <v/>
      </c>
      <c r="BI19" s="180"/>
      <c r="BJ19" s="182" t="str">
        <f>Repasse</f>
        <v/>
      </c>
      <c r="BK19" s="181" t="str">
        <f>Contrapartida</f>
        <v/>
      </c>
      <c r="BL19" s="180"/>
      <c r="BM19" s="182" t="str">
        <f>Repasse</f>
        <v/>
      </c>
      <c r="BN19" s="181" t="str">
        <f>Contrapartida</f>
        <v/>
      </c>
      <c r="BO19" s="180"/>
      <c r="BP19" s="182" t="str">
        <f>Repasse</f>
        <v/>
      </c>
      <c r="BQ19" s="181" t="str">
        <f>Contrapartida</f>
        <v/>
      </c>
      <c r="BR19" s="180"/>
      <c r="BS19" s="182" t="str">
        <f>Repasse</f>
        <v/>
      </c>
      <c r="BT19" s="181" t="str">
        <f>Contrapartida</f>
        <v/>
      </c>
      <c r="BU19" s="180"/>
      <c r="BV19" s="182" t="str">
        <f>Repasse</f>
        <v/>
      </c>
      <c r="BW19" s="181" t="str">
        <f>Contrapartida</f>
        <v/>
      </c>
      <c r="BX19" s="180"/>
      <c r="BY19" s="182" t="str">
        <f>Repasse</f>
        <v/>
      </c>
      <c r="BZ19" s="181" t="str">
        <f>Contrapartida</f>
        <v/>
      </c>
      <c r="CA19" s="180"/>
      <c r="CB19" s="182" t="str">
        <f>Repasse</f>
        <v/>
      </c>
      <c r="CC19" s="181" t="str">
        <f>Contrapartida</f>
        <v/>
      </c>
      <c r="CD19" s="180"/>
      <c r="CE19" s="182" t="str">
        <f>Repasse</f>
        <v/>
      </c>
      <c r="CF19" s="181" t="str">
        <f>Contrapartida</f>
        <v/>
      </c>
      <c r="CG19" s="180"/>
      <c r="CH19" s="182" t="str">
        <f>Repasse</f>
        <v/>
      </c>
      <c r="CI19" s="181" t="str">
        <f>Contrapartida</f>
        <v/>
      </c>
      <c r="CJ19" s="180"/>
      <c r="CK19" s="182" t="str">
        <f>Repasse</f>
        <v/>
      </c>
      <c r="CL19" s="181" t="str">
        <f>Contrapartida</f>
        <v/>
      </c>
      <c r="CM19" s="180"/>
      <c r="CN19" s="182" t="str">
        <f>Repasse</f>
        <v/>
      </c>
      <c r="CO19" s="181" t="str">
        <f>Contrapartida</f>
        <v/>
      </c>
      <c r="CP19" s="180"/>
      <c r="CQ19" s="182" t="str">
        <f>Repasse</f>
        <v/>
      </c>
      <c r="CR19" s="181" t="str">
        <f>Contrapartida</f>
        <v/>
      </c>
      <c r="CS19" s="180"/>
      <c r="CT19" s="182" t="str">
        <f>Repasse</f>
        <v/>
      </c>
      <c r="CU19" s="181" t="str">
        <f>Contrapartida</f>
        <v/>
      </c>
      <c r="CV19" s="180"/>
      <c r="CW19" s="182" t="str">
        <f>Repasse</f>
        <v/>
      </c>
      <c r="CX19" s="181" t="str">
        <f>Contrapartida</f>
        <v/>
      </c>
      <c r="CY19" s="180"/>
      <c r="CZ19" s="182" t="str">
        <f>Repasse</f>
        <v/>
      </c>
      <c r="DA19" s="181" t="str">
        <f>Contrapartida</f>
        <v/>
      </c>
      <c r="DB19" s="180"/>
      <c r="DC19" s="182" t="str">
        <f>Repasse</f>
        <v/>
      </c>
      <c r="DD19" s="181" t="str">
        <f>Contrapartida</f>
        <v/>
      </c>
      <c r="DE19" s="180"/>
      <c r="DF19" s="182" t="str">
        <f>Repasse</f>
        <v/>
      </c>
      <c r="DG19" s="181" t="str">
        <f>Contrapartida</f>
        <v/>
      </c>
      <c r="DH19" s="180"/>
      <c r="DI19" s="182" t="str">
        <f>Repasse</f>
        <v/>
      </c>
      <c r="DJ19" s="181" t="str">
        <f>Contrapartida</f>
        <v/>
      </c>
      <c r="DK19" s="180"/>
      <c r="DL19" s="182" t="str">
        <f>Repasse</f>
        <v/>
      </c>
      <c r="DM19" s="181" t="str">
        <f>Contrapartida</f>
        <v/>
      </c>
      <c r="DN19" s="180"/>
      <c r="DO19" s="182" t="str">
        <f>Repasse</f>
        <v/>
      </c>
      <c r="DP19" s="181" t="str">
        <f>Contrapartida</f>
        <v/>
      </c>
      <c r="DQ19" s="180"/>
      <c r="DR19" s="182" t="str">
        <f>Repasse</f>
        <v/>
      </c>
      <c r="DS19" s="181" t="str">
        <f>Contrapartida</f>
        <v/>
      </c>
      <c r="DT19" s="180"/>
      <c r="DU19" s="182" t="str">
        <f>Repasse</f>
        <v/>
      </c>
      <c r="DV19" s="181" t="str">
        <f>Contrapartida</f>
        <v/>
      </c>
      <c r="DW19" s="180"/>
      <c r="DX19" s="182" t="str">
        <f>Repasse</f>
        <v/>
      </c>
      <c r="DY19" s="181" t="str">
        <f>Contrapartida</f>
        <v/>
      </c>
      <c r="DZ19" s="180"/>
      <c r="EA19" s="182" t="str">
        <f>Repasse</f>
        <v/>
      </c>
      <c r="EB19" s="181" t="str">
        <f>Contrapartida</f>
        <v/>
      </c>
      <c r="EC19" s="180"/>
      <c r="ED19" s="182" t="str">
        <f>Repasse</f>
        <v/>
      </c>
      <c r="EE19" s="181" t="str">
        <f>Contrapartida</f>
        <v/>
      </c>
      <c r="EF19" s="180"/>
      <c r="EG19" s="182" t="str">
        <f>Repasse</f>
        <v/>
      </c>
      <c r="EH19" s="181" t="str">
        <f>Contrapartida</f>
        <v/>
      </c>
      <c r="EI19" s="180"/>
      <c r="EJ19" s="182" t="str">
        <f>Repasse</f>
        <v/>
      </c>
      <c r="EK19" s="181" t="str">
        <f>Contrapartida</f>
        <v/>
      </c>
      <c r="EL19" s="180"/>
      <c r="EM19" s="182" t="str">
        <f>Repasse</f>
        <v/>
      </c>
      <c r="EN19" s="181" t="str">
        <f>Contrapartida</f>
        <v/>
      </c>
      <c r="EO19" s="180"/>
      <c r="EP19" s="182" t="str">
        <f>Repasse</f>
        <v/>
      </c>
      <c r="EQ19" s="181" t="str">
        <f>Contrapartida</f>
        <v/>
      </c>
      <c r="ER19" s="180"/>
      <c r="ES19" s="182" t="str">
        <f>Repasse</f>
        <v/>
      </c>
      <c r="ET19" s="181" t="str">
        <f>Contrapartida</f>
        <v/>
      </c>
      <c r="EU19" s="180"/>
      <c r="EV19" s="182" t="str">
        <f>Repasse</f>
        <v/>
      </c>
      <c r="EW19" s="181" t="str">
        <f>Contrapartida</f>
        <v/>
      </c>
      <c r="EX19" s="180"/>
      <c r="EY19" s="182" t="str">
        <f>Repasse</f>
        <v/>
      </c>
      <c r="EZ19" s="181" t="str">
        <f>Contrapartida</f>
        <v/>
      </c>
      <c r="FA19" s="180"/>
      <c r="FB19" s="182" t="str">
        <f>Repasse</f>
        <v/>
      </c>
      <c r="FC19" s="181" t="str">
        <f>Contrapartida</f>
        <v/>
      </c>
      <c r="FD19" s="180"/>
      <c r="FE19" s="182" t="str">
        <f>Repasse</f>
        <v/>
      </c>
      <c r="FF19" s="181" t="str">
        <f>Contrapartida</f>
        <v/>
      </c>
      <c r="FG19" s="180"/>
      <c r="FH19" s="182" t="str">
        <f>Repasse</f>
        <v/>
      </c>
      <c r="FI19" s="181" t="str">
        <f>Contrapartida</f>
        <v/>
      </c>
      <c r="FJ19" s="180"/>
      <c r="FK19" s="182" t="str">
        <f>Repasse</f>
        <v/>
      </c>
      <c r="FL19" s="181" t="str">
        <f>Contrapartida</f>
        <v/>
      </c>
      <c r="FM19" s="180"/>
      <c r="FN19" s="182" t="str">
        <f>Repasse</f>
        <v/>
      </c>
      <c r="FO19" s="181" t="str">
        <f>Contrapartida</f>
        <v/>
      </c>
      <c r="FP19" s="180"/>
      <c r="FQ19" s="182" t="str">
        <f>Repasse</f>
        <v/>
      </c>
      <c r="FR19" s="181" t="str">
        <f>Contrapartida</f>
        <v/>
      </c>
      <c r="FS19" s="180"/>
      <c r="FT19" s="182" t="str">
        <f>Repasse</f>
        <v/>
      </c>
      <c r="FU19" s="181" t="str">
        <f>Contrapartida</f>
        <v/>
      </c>
      <c r="FV19" s="180"/>
      <c r="FW19" s="182" t="str">
        <f>Repasse</f>
        <v/>
      </c>
      <c r="FX19" s="181" t="str">
        <f>Contrapartida</f>
        <v/>
      </c>
      <c r="FY19" s="180"/>
      <c r="FZ19" s="182" t="str">
        <f>Repasse</f>
        <v/>
      </c>
      <c r="GA19" s="181" t="str">
        <f>Contrapartida</f>
        <v/>
      </c>
      <c r="GB19" s="180"/>
      <c r="GC19" s="182" t="str">
        <f>Repasse</f>
        <v/>
      </c>
      <c r="GD19" s="181" t="str">
        <f>Contrapartida</f>
        <v/>
      </c>
      <c r="GE19" s="180"/>
      <c r="GF19" s="182" t="str">
        <f>Repasse</f>
        <v/>
      </c>
      <c r="GG19" s="181" t="str">
        <f>Contrapartida</f>
        <v/>
      </c>
      <c r="GH19" s="180"/>
      <c r="GI19" s="182" t="str">
        <f>Repasse</f>
        <v/>
      </c>
      <c r="GJ19" s="181" t="str">
        <f>Contrapartida</f>
        <v/>
      </c>
      <c r="GK19" s="180"/>
      <c r="GL19" s="182" t="str">
        <f>Repasse</f>
        <v/>
      </c>
      <c r="GM19" s="181" t="str">
        <f>Contrapartida</f>
        <v/>
      </c>
      <c r="GN19" s="180"/>
      <c r="GO19" s="182" t="str">
        <f>Repasse</f>
        <v/>
      </c>
      <c r="GP19" s="181" t="str">
        <f>Contrapartida</f>
        <v/>
      </c>
      <c r="GQ19" s="180"/>
      <c r="GR19" s="182" t="str">
        <f>Repasse</f>
        <v/>
      </c>
      <c r="GS19" s="181" t="str">
        <f>Contrapartida</f>
        <v/>
      </c>
      <c r="GT19" s="180"/>
      <c r="GU19" s="182" t="str">
        <f>Repasse</f>
        <v/>
      </c>
      <c r="GV19" s="181" t="str">
        <f>Contrapartida</f>
        <v/>
      </c>
      <c r="GW19" s="180"/>
      <c r="GX19" s="182" t="str">
        <f>Repasse</f>
        <v/>
      </c>
      <c r="GY19" s="181" t="str">
        <f>Contrapartida</f>
        <v/>
      </c>
      <c r="GZ19" s="180"/>
      <c r="HA19" s="182" t="str">
        <f>Repasse</f>
        <v/>
      </c>
      <c r="HB19" s="181" t="str">
        <f>Contrapartida</f>
        <v/>
      </c>
      <c r="HC19" s="180"/>
      <c r="HD19" s="182" t="str">
        <f>Repasse</f>
        <v/>
      </c>
      <c r="HE19" s="181" t="str">
        <f>Contrapartida</f>
        <v/>
      </c>
      <c r="HF19" s="180"/>
      <c r="HG19" s="182" t="str">
        <f>Repasse</f>
        <v/>
      </c>
      <c r="HH19" s="181" t="str">
        <f>Contrapartida</f>
        <v/>
      </c>
      <c r="HI19" s="180"/>
      <c r="HJ19" s="182" t="str">
        <f>Repasse</f>
        <v/>
      </c>
      <c r="HK19" s="181" t="str">
        <f>Contrapartida</f>
        <v/>
      </c>
      <c r="HL19" s="180"/>
      <c r="HM19" s="182" t="str">
        <f>Repasse</f>
        <v/>
      </c>
      <c r="HN19" s="181" t="str">
        <f>Contrapartida</f>
        <v/>
      </c>
      <c r="HO19" s="180"/>
      <c r="HP19" s="182" t="str">
        <f>Repasse</f>
        <v/>
      </c>
      <c r="HQ19" s="181" t="str">
        <f>Contrapartida</f>
        <v/>
      </c>
      <c r="HR19" s="180"/>
      <c r="HS19" s="182" t="str">
        <f>Repasse</f>
        <v/>
      </c>
      <c r="HT19" s="181" t="str">
        <f>Contrapartida</f>
        <v/>
      </c>
      <c r="HU19" s="180"/>
      <c r="HV19" s="182" t="str">
        <f>Repasse</f>
        <v/>
      </c>
      <c r="HW19" s="181" t="str">
        <f>Contrapartida</f>
        <v/>
      </c>
      <c r="HX19" s="180"/>
      <c r="HY19" s="182" t="str">
        <f>Repasse</f>
        <v/>
      </c>
      <c r="HZ19" s="181" t="str">
        <f>Contrapartida</f>
        <v/>
      </c>
      <c r="IA19" s="180"/>
      <c r="IB19" s="182" t="str">
        <f>Repasse</f>
        <v/>
      </c>
      <c r="IC19" s="181" t="str">
        <f>Contrapartida</f>
        <v/>
      </c>
      <c r="ID19" s="180"/>
      <c r="IE19" s="182" t="str">
        <f>Repasse</f>
        <v/>
      </c>
      <c r="IF19" s="181" t="str">
        <f>Contrapartida</f>
        <v/>
      </c>
      <c r="IG19" s="180"/>
      <c r="IH19" s="182" t="str">
        <f>Repasse</f>
        <v/>
      </c>
      <c r="II19" s="181" t="str">
        <f>Contrapartida</f>
        <v/>
      </c>
      <c r="IJ19" s="180"/>
      <c r="IK19" s="182" t="str">
        <f>Repasse</f>
        <v/>
      </c>
      <c r="IL19" s="181" t="str">
        <f>Contrapartida</f>
        <v/>
      </c>
      <c r="IM19" s="180"/>
      <c r="IN19" s="182" t="str">
        <f>Repasse</f>
        <v/>
      </c>
      <c r="IO19" s="181" t="str">
        <f>Contrapartida</f>
        <v/>
      </c>
      <c r="IP19" s="180"/>
      <c r="IQ19" s="182" t="str">
        <f>Repasse</f>
        <v/>
      </c>
      <c r="IR19" s="181" t="str">
        <f>Contrapartida</f>
        <v/>
      </c>
      <c r="IS19" s="180"/>
      <c r="IT19" s="182" t="str">
        <f>Repasse</f>
        <v/>
      </c>
      <c r="IU19" s="181" t="str">
        <f>Contrapartida</f>
        <v/>
      </c>
      <c r="IV19" s="180"/>
    </row>
    <row r="20" spans="1:256" s="179" customFormat="1" ht="9.9499999999999993" customHeight="1" x14ac:dyDescent="0.2">
      <c r="A20" s="178">
        <f>QCI!$B20</f>
        <v>0</v>
      </c>
      <c r="B20" s="177">
        <f>QCI!$M20</f>
        <v>0</v>
      </c>
      <c r="C20" s="176" t="str">
        <f t="shared" si="0"/>
        <v/>
      </c>
      <c r="D20" s="175">
        <f t="shared" si="1"/>
        <v>0</v>
      </c>
      <c r="E20" s="183" t="str">
        <f>Repasse</f>
        <v/>
      </c>
      <c r="F20" s="181" t="str">
        <f>Contrapartida</f>
        <v/>
      </c>
      <c r="G20" s="174"/>
      <c r="H20" s="183" t="str">
        <f>Repasse</f>
        <v/>
      </c>
      <c r="I20" s="181" t="str">
        <f>Contrapartida</f>
        <v/>
      </c>
      <c r="J20" s="180"/>
      <c r="K20" s="182" t="str">
        <f>Repasse</f>
        <v/>
      </c>
      <c r="L20" s="181" t="str">
        <f>Contrapartida</f>
        <v/>
      </c>
      <c r="M20" s="180"/>
      <c r="N20" s="182" t="str">
        <f>Repasse</f>
        <v/>
      </c>
      <c r="O20" s="181" t="str">
        <f>Contrapartida</f>
        <v/>
      </c>
      <c r="P20" s="180"/>
      <c r="Q20" s="182" t="str">
        <f>Repasse</f>
        <v/>
      </c>
      <c r="R20" s="181" t="str">
        <f>Contrapartida</f>
        <v/>
      </c>
      <c r="S20" s="180"/>
      <c r="T20" s="182" t="str">
        <f>Repasse</f>
        <v/>
      </c>
      <c r="U20" s="181" t="str">
        <f>Contrapartida</f>
        <v/>
      </c>
      <c r="V20" s="180"/>
      <c r="W20" s="182" t="str">
        <f>Repasse</f>
        <v/>
      </c>
      <c r="X20" s="181" t="str">
        <f>Contrapartida</f>
        <v/>
      </c>
      <c r="Y20" s="180"/>
      <c r="Z20" s="182" t="str">
        <f>Repasse</f>
        <v/>
      </c>
      <c r="AA20" s="181" t="str">
        <f>Contrapartida</f>
        <v/>
      </c>
      <c r="AB20" s="180"/>
      <c r="AC20" s="182" t="str">
        <f>Repasse</f>
        <v/>
      </c>
      <c r="AD20" s="181" t="str">
        <f>Contrapartida</f>
        <v/>
      </c>
      <c r="AE20" s="180"/>
      <c r="AF20" s="182" t="str">
        <f>Repasse</f>
        <v/>
      </c>
      <c r="AG20" s="181" t="str">
        <f>Contrapartida</f>
        <v/>
      </c>
      <c r="AH20" s="180"/>
      <c r="AI20" s="182" t="str">
        <f>Repasse</f>
        <v/>
      </c>
      <c r="AJ20" s="181" t="str">
        <f>Contrapartida</f>
        <v/>
      </c>
      <c r="AK20" s="180"/>
      <c r="AL20" s="182" t="str">
        <f>Repasse</f>
        <v/>
      </c>
      <c r="AM20" s="181" t="str">
        <f>Contrapartida</f>
        <v/>
      </c>
      <c r="AN20" s="180"/>
      <c r="AO20" s="182" t="str">
        <f>Repasse</f>
        <v/>
      </c>
      <c r="AP20" s="181" t="str">
        <f>Contrapartida</f>
        <v/>
      </c>
      <c r="AQ20" s="180"/>
      <c r="AR20" s="182" t="str">
        <f>Repasse</f>
        <v/>
      </c>
      <c r="AS20" s="181" t="str">
        <f>Contrapartida</f>
        <v/>
      </c>
      <c r="AT20" s="180"/>
      <c r="AU20" s="182" t="str">
        <f>Repasse</f>
        <v/>
      </c>
      <c r="AV20" s="181" t="str">
        <f>Contrapartida</f>
        <v/>
      </c>
      <c r="AW20" s="180"/>
      <c r="AX20" s="182" t="str">
        <f>Repasse</f>
        <v/>
      </c>
      <c r="AY20" s="181" t="str">
        <f>Contrapartida</f>
        <v/>
      </c>
      <c r="AZ20" s="180"/>
      <c r="BA20" s="182" t="str">
        <f>Repasse</f>
        <v/>
      </c>
      <c r="BB20" s="181" t="str">
        <f>Contrapartida</f>
        <v/>
      </c>
      <c r="BC20" s="180"/>
      <c r="BD20" s="182" t="str">
        <f>Repasse</f>
        <v/>
      </c>
      <c r="BE20" s="181" t="str">
        <f>Contrapartida</f>
        <v/>
      </c>
      <c r="BF20" s="180"/>
      <c r="BG20" s="182" t="str">
        <f>Repasse</f>
        <v/>
      </c>
      <c r="BH20" s="181" t="str">
        <f>Contrapartida</f>
        <v/>
      </c>
      <c r="BI20" s="180"/>
      <c r="BJ20" s="182" t="str">
        <f>Repasse</f>
        <v/>
      </c>
      <c r="BK20" s="181" t="str">
        <f>Contrapartida</f>
        <v/>
      </c>
      <c r="BL20" s="180"/>
      <c r="BM20" s="182" t="str">
        <f>Repasse</f>
        <v/>
      </c>
      <c r="BN20" s="181" t="str">
        <f>Contrapartida</f>
        <v/>
      </c>
      <c r="BO20" s="180"/>
      <c r="BP20" s="182" t="str">
        <f>Repasse</f>
        <v/>
      </c>
      <c r="BQ20" s="181" t="str">
        <f>Contrapartida</f>
        <v/>
      </c>
      <c r="BR20" s="180"/>
      <c r="BS20" s="182" t="str">
        <f>Repasse</f>
        <v/>
      </c>
      <c r="BT20" s="181" t="str">
        <f>Contrapartida</f>
        <v/>
      </c>
      <c r="BU20" s="180"/>
      <c r="BV20" s="182" t="str">
        <f>Repasse</f>
        <v/>
      </c>
      <c r="BW20" s="181" t="str">
        <f>Contrapartida</f>
        <v/>
      </c>
      <c r="BX20" s="180"/>
      <c r="BY20" s="182" t="str">
        <f>Repasse</f>
        <v/>
      </c>
      <c r="BZ20" s="181" t="str">
        <f>Contrapartida</f>
        <v/>
      </c>
      <c r="CA20" s="180"/>
      <c r="CB20" s="182" t="str">
        <f>Repasse</f>
        <v/>
      </c>
      <c r="CC20" s="181" t="str">
        <f>Contrapartida</f>
        <v/>
      </c>
      <c r="CD20" s="180"/>
      <c r="CE20" s="182" t="str">
        <f>Repasse</f>
        <v/>
      </c>
      <c r="CF20" s="181" t="str">
        <f>Contrapartida</f>
        <v/>
      </c>
      <c r="CG20" s="180"/>
      <c r="CH20" s="182" t="str">
        <f>Repasse</f>
        <v/>
      </c>
      <c r="CI20" s="181" t="str">
        <f>Contrapartida</f>
        <v/>
      </c>
      <c r="CJ20" s="180"/>
      <c r="CK20" s="182" t="str">
        <f>Repasse</f>
        <v/>
      </c>
      <c r="CL20" s="181" t="str">
        <f>Contrapartida</f>
        <v/>
      </c>
      <c r="CM20" s="180"/>
      <c r="CN20" s="182" t="str">
        <f>Repasse</f>
        <v/>
      </c>
      <c r="CO20" s="181" t="str">
        <f>Contrapartida</f>
        <v/>
      </c>
      <c r="CP20" s="180"/>
      <c r="CQ20" s="182" t="str">
        <f>Repasse</f>
        <v/>
      </c>
      <c r="CR20" s="181" t="str">
        <f>Contrapartida</f>
        <v/>
      </c>
      <c r="CS20" s="180"/>
      <c r="CT20" s="182" t="str">
        <f>Repasse</f>
        <v/>
      </c>
      <c r="CU20" s="181" t="str">
        <f>Contrapartida</f>
        <v/>
      </c>
      <c r="CV20" s="180"/>
      <c r="CW20" s="182" t="str">
        <f>Repasse</f>
        <v/>
      </c>
      <c r="CX20" s="181" t="str">
        <f>Contrapartida</f>
        <v/>
      </c>
      <c r="CY20" s="180"/>
      <c r="CZ20" s="182" t="str">
        <f>Repasse</f>
        <v/>
      </c>
      <c r="DA20" s="181" t="str">
        <f>Contrapartida</f>
        <v/>
      </c>
      <c r="DB20" s="180"/>
      <c r="DC20" s="182" t="str">
        <f>Repasse</f>
        <v/>
      </c>
      <c r="DD20" s="181" t="str">
        <f>Contrapartida</f>
        <v/>
      </c>
      <c r="DE20" s="180"/>
      <c r="DF20" s="182" t="str">
        <f>Repasse</f>
        <v/>
      </c>
      <c r="DG20" s="181" t="str">
        <f>Contrapartida</f>
        <v/>
      </c>
      <c r="DH20" s="180"/>
      <c r="DI20" s="182" t="str">
        <f>Repasse</f>
        <v/>
      </c>
      <c r="DJ20" s="181" t="str">
        <f>Contrapartida</f>
        <v/>
      </c>
      <c r="DK20" s="180"/>
      <c r="DL20" s="182" t="str">
        <f>Repasse</f>
        <v/>
      </c>
      <c r="DM20" s="181" t="str">
        <f>Contrapartida</f>
        <v/>
      </c>
      <c r="DN20" s="180"/>
      <c r="DO20" s="182" t="str">
        <f>Repasse</f>
        <v/>
      </c>
      <c r="DP20" s="181" t="str">
        <f>Contrapartida</f>
        <v/>
      </c>
      <c r="DQ20" s="180"/>
      <c r="DR20" s="182" t="str">
        <f>Repasse</f>
        <v/>
      </c>
      <c r="DS20" s="181" t="str">
        <f>Contrapartida</f>
        <v/>
      </c>
      <c r="DT20" s="180"/>
      <c r="DU20" s="182" t="str">
        <f>Repasse</f>
        <v/>
      </c>
      <c r="DV20" s="181" t="str">
        <f>Contrapartida</f>
        <v/>
      </c>
      <c r="DW20" s="180"/>
      <c r="DX20" s="182" t="str">
        <f>Repasse</f>
        <v/>
      </c>
      <c r="DY20" s="181" t="str">
        <f>Contrapartida</f>
        <v/>
      </c>
      <c r="DZ20" s="180"/>
      <c r="EA20" s="182" t="str">
        <f>Repasse</f>
        <v/>
      </c>
      <c r="EB20" s="181" t="str">
        <f>Contrapartida</f>
        <v/>
      </c>
      <c r="EC20" s="180"/>
      <c r="ED20" s="182" t="str">
        <f>Repasse</f>
        <v/>
      </c>
      <c r="EE20" s="181" t="str">
        <f>Contrapartida</f>
        <v/>
      </c>
      <c r="EF20" s="180"/>
      <c r="EG20" s="182" t="str">
        <f>Repasse</f>
        <v/>
      </c>
      <c r="EH20" s="181" t="str">
        <f>Contrapartida</f>
        <v/>
      </c>
      <c r="EI20" s="180"/>
      <c r="EJ20" s="182" t="str">
        <f>Repasse</f>
        <v/>
      </c>
      <c r="EK20" s="181" t="str">
        <f>Contrapartida</f>
        <v/>
      </c>
      <c r="EL20" s="180"/>
      <c r="EM20" s="182" t="str">
        <f>Repasse</f>
        <v/>
      </c>
      <c r="EN20" s="181" t="str">
        <f>Contrapartida</f>
        <v/>
      </c>
      <c r="EO20" s="180"/>
      <c r="EP20" s="182" t="str">
        <f>Repasse</f>
        <v/>
      </c>
      <c r="EQ20" s="181" t="str">
        <f>Contrapartida</f>
        <v/>
      </c>
      <c r="ER20" s="180"/>
      <c r="ES20" s="182" t="str">
        <f>Repasse</f>
        <v/>
      </c>
      <c r="ET20" s="181" t="str">
        <f>Contrapartida</f>
        <v/>
      </c>
      <c r="EU20" s="180"/>
      <c r="EV20" s="182" t="str">
        <f>Repasse</f>
        <v/>
      </c>
      <c r="EW20" s="181" t="str">
        <f>Contrapartida</f>
        <v/>
      </c>
      <c r="EX20" s="180"/>
      <c r="EY20" s="182" t="str">
        <f>Repasse</f>
        <v/>
      </c>
      <c r="EZ20" s="181" t="str">
        <f>Contrapartida</f>
        <v/>
      </c>
      <c r="FA20" s="180"/>
      <c r="FB20" s="182" t="str">
        <f>Repasse</f>
        <v/>
      </c>
      <c r="FC20" s="181" t="str">
        <f>Contrapartida</f>
        <v/>
      </c>
      <c r="FD20" s="180"/>
      <c r="FE20" s="182" t="str">
        <f>Repasse</f>
        <v/>
      </c>
      <c r="FF20" s="181" t="str">
        <f>Contrapartida</f>
        <v/>
      </c>
      <c r="FG20" s="180"/>
      <c r="FH20" s="182" t="str">
        <f>Repasse</f>
        <v/>
      </c>
      <c r="FI20" s="181" t="str">
        <f>Contrapartida</f>
        <v/>
      </c>
      <c r="FJ20" s="180"/>
      <c r="FK20" s="182" t="str">
        <f>Repasse</f>
        <v/>
      </c>
      <c r="FL20" s="181" t="str">
        <f>Contrapartida</f>
        <v/>
      </c>
      <c r="FM20" s="180"/>
      <c r="FN20" s="182" t="str">
        <f>Repasse</f>
        <v/>
      </c>
      <c r="FO20" s="181" t="str">
        <f>Contrapartida</f>
        <v/>
      </c>
      <c r="FP20" s="180"/>
      <c r="FQ20" s="182" t="str">
        <f>Repasse</f>
        <v/>
      </c>
      <c r="FR20" s="181" t="str">
        <f>Contrapartida</f>
        <v/>
      </c>
      <c r="FS20" s="180"/>
      <c r="FT20" s="182" t="str">
        <f>Repasse</f>
        <v/>
      </c>
      <c r="FU20" s="181" t="str">
        <f>Contrapartida</f>
        <v/>
      </c>
      <c r="FV20" s="180"/>
      <c r="FW20" s="182" t="str">
        <f>Repasse</f>
        <v/>
      </c>
      <c r="FX20" s="181" t="str">
        <f>Contrapartida</f>
        <v/>
      </c>
      <c r="FY20" s="180"/>
      <c r="FZ20" s="182" t="str">
        <f>Repasse</f>
        <v/>
      </c>
      <c r="GA20" s="181" t="str">
        <f>Contrapartida</f>
        <v/>
      </c>
      <c r="GB20" s="180"/>
      <c r="GC20" s="182" t="str">
        <f>Repasse</f>
        <v/>
      </c>
      <c r="GD20" s="181" t="str">
        <f>Contrapartida</f>
        <v/>
      </c>
      <c r="GE20" s="180"/>
      <c r="GF20" s="182" t="str">
        <f>Repasse</f>
        <v/>
      </c>
      <c r="GG20" s="181" t="str">
        <f>Contrapartida</f>
        <v/>
      </c>
      <c r="GH20" s="180"/>
      <c r="GI20" s="182" t="str">
        <f>Repasse</f>
        <v/>
      </c>
      <c r="GJ20" s="181" t="str">
        <f>Contrapartida</f>
        <v/>
      </c>
      <c r="GK20" s="180"/>
      <c r="GL20" s="182" t="str">
        <f>Repasse</f>
        <v/>
      </c>
      <c r="GM20" s="181" t="str">
        <f>Contrapartida</f>
        <v/>
      </c>
      <c r="GN20" s="180"/>
      <c r="GO20" s="182" t="str">
        <f>Repasse</f>
        <v/>
      </c>
      <c r="GP20" s="181" t="str">
        <f>Contrapartida</f>
        <v/>
      </c>
      <c r="GQ20" s="180"/>
      <c r="GR20" s="182" t="str">
        <f>Repasse</f>
        <v/>
      </c>
      <c r="GS20" s="181" t="str">
        <f>Contrapartida</f>
        <v/>
      </c>
      <c r="GT20" s="180"/>
      <c r="GU20" s="182" t="str">
        <f>Repasse</f>
        <v/>
      </c>
      <c r="GV20" s="181" t="str">
        <f>Contrapartida</f>
        <v/>
      </c>
      <c r="GW20" s="180"/>
      <c r="GX20" s="182" t="str">
        <f>Repasse</f>
        <v/>
      </c>
      <c r="GY20" s="181" t="str">
        <f>Contrapartida</f>
        <v/>
      </c>
      <c r="GZ20" s="180"/>
      <c r="HA20" s="182" t="str">
        <f>Repasse</f>
        <v/>
      </c>
      <c r="HB20" s="181" t="str">
        <f>Contrapartida</f>
        <v/>
      </c>
      <c r="HC20" s="180"/>
      <c r="HD20" s="182" t="str">
        <f>Repasse</f>
        <v/>
      </c>
      <c r="HE20" s="181" t="str">
        <f>Contrapartida</f>
        <v/>
      </c>
      <c r="HF20" s="180"/>
      <c r="HG20" s="182" t="str">
        <f>Repasse</f>
        <v/>
      </c>
      <c r="HH20" s="181" t="str">
        <f>Contrapartida</f>
        <v/>
      </c>
      <c r="HI20" s="180"/>
      <c r="HJ20" s="182" t="str">
        <f>Repasse</f>
        <v/>
      </c>
      <c r="HK20" s="181" t="str">
        <f>Contrapartida</f>
        <v/>
      </c>
      <c r="HL20" s="180"/>
      <c r="HM20" s="182" t="str">
        <f>Repasse</f>
        <v/>
      </c>
      <c r="HN20" s="181" t="str">
        <f>Contrapartida</f>
        <v/>
      </c>
      <c r="HO20" s="180"/>
      <c r="HP20" s="182" t="str">
        <f>Repasse</f>
        <v/>
      </c>
      <c r="HQ20" s="181" t="str">
        <f>Contrapartida</f>
        <v/>
      </c>
      <c r="HR20" s="180"/>
      <c r="HS20" s="182" t="str">
        <f>Repasse</f>
        <v/>
      </c>
      <c r="HT20" s="181" t="str">
        <f>Contrapartida</f>
        <v/>
      </c>
      <c r="HU20" s="180"/>
      <c r="HV20" s="182" t="str">
        <f>Repasse</f>
        <v/>
      </c>
      <c r="HW20" s="181" t="str">
        <f>Contrapartida</f>
        <v/>
      </c>
      <c r="HX20" s="180"/>
      <c r="HY20" s="182" t="str">
        <f>Repasse</f>
        <v/>
      </c>
      <c r="HZ20" s="181" t="str">
        <f>Contrapartida</f>
        <v/>
      </c>
      <c r="IA20" s="180"/>
      <c r="IB20" s="182" t="str">
        <f>Repasse</f>
        <v/>
      </c>
      <c r="IC20" s="181" t="str">
        <f>Contrapartida</f>
        <v/>
      </c>
      <c r="ID20" s="180"/>
      <c r="IE20" s="182" t="str">
        <f>Repasse</f>
        <v/>
      </c>
      <c r="IF20" s="181" t="str">
        <f>Contrapartida</f>
        <v/>
      </c>
      <c r="IG20" s="180"/>
      <c r="IH20" s="182" t="str">
        <f>Repasse</f>
        <v/>
      </c>
      <c r="II20" s="181" t="str">
        <f>Contrapartida</f>
        <v/>
      </c>
      <c r="IJ20" s="180"/>
      <c r="IK20" s="182" t="str">
        <f>Repasse</f>
        <v/>
      </c>
      <c r="IL20" s="181" t="str">
        <f>Contrapartida</f>
        <v/>
      </c>
      <c r="IM20" s="180"/>
      <c r="IN20" s="182" t="str">
        <f>Repasse</f>
        <v/>
      </c>
      <c r="IO20" s="181" t="str">
        <f>Contrapartida</f>
        <v/>
      </c>
      <c r="IP20" s="180"/>
      <c r="IQ20" s="182" t="str">
        <f>Repasse</f>
        <v/>
      </c>
      <c r="IR20" s="181" t="str">
        <f>Contrapartida</f>
        <v/>
      </c>
      <c r="IS20" s="180"/>
      <c r="IT20" s="182" t="str">
        <f>Repasse</f>
        <v/>
      </c>
      <c r="IU20" s="181" t="str">
        <f>Contrapartida</f>
        <v/>
      </c>
      <c r="IV20" s="180"/>
    </row>
    <row r="21" spans="1:256" s="179" customFormat="1" ht="9.9499999999999993" customHeight="1" x14ac:dyDescent="0.2">
      <c r="A21" s="178">
        <f>QCI!$B21</f>
        <v>0</v>
      </c>
      <c r="B21" s="177">
        <f>QCI!$M21</f>
        <v>0</v>
      </c>
      <c r="C21" s="176" t="str">
        <f t="shared" si="0"/>
        <v/>
      </c>
      <c r="D21" s="175">
        <f t="shared" si="1"/>
        <v>0</v>
      </c>
      <c r="E21" s="183" t="str">
        <f>Repasse</f>
        <v/>
      </c>
      <c r="F21" s="181" t="str">
        <f>Contrapartida</f>
        <v/>
      </c>
      <c r="G21" s="174"/>
      <c r="H21" s="183" t="str">
        <f>Repasse</f>
        <v/>
      </c>
      <c r="I21" s="181" t="str">
        <f>Contrapartida</f>
        <v/>
      </c>
      <c r="J21" s="180"/>
      <c r="K21" s="182" t="str">
        <f>Repasse</f>
        <v/>
      </c>
      <c r="L21" s="181" t="str">
        <f>Contrapartida</f>
        <v/>
      </c>
      <c r="M21" s="180"/>
      <c r="N21" s="182" t="str">
        <f>Repasse</f>
        <v/>
      </c>
      <c r="O21" s="181" t="str">
        <f>Contrapartida</f>
        <v/>
      </c>
      <c r="P21" s="180"/>
      <c r="Q21" s="182" t="str">
        <f>Repasse</f>
        <v/>
      </c>
      <c r="R21" s="181" t="str">
        <f>Contrapartida</f>
        <v/>
      </c>
      <c r="S21" s="180"/>
      <c r="T21" s="182" t="str">
        <f>Repasse</f>
        <v/>
      </c>
      <c r="U21" s="181" t="str">
        <f>Contrapartida</f>
        <v/>
      </c>
      <c r="V21" s="180"/>
      <c r="W21" s="182" t="str">
        <f>Repasse</f>
        <v/>
      </c>
      <c r="X21" s="181" t="str">
        <f>Contrapartida</f>
        <v/>
      </c>
      <c r="Y21" s="180"/>
      <c r="Z21" s="182" t="str">
        <f>Repasse</f>
        <v/>
      </c>
      <c r="AA21" s="181" t="str">
        <f>Contrapartida</f>
        <v/>
      </c>
      <c r="AB21" s="180"/>
      <c r="AC21" s="182" t="str">
        <f>Repasse</f>
        <v/>
      </c>
      <c r="AD21" s="181" t="str">
        <f>Contrapartida</f>
        <v/>
      </c>
      <c r="AE21" s="180"/>
      <c r="AF21" s="182" t="str">
        <f>Repasse</f>
        <v/>
      </c>
      <c r="AG21" s="181" t="str">
        <f>Contrapartida</f>
        <v/>
      </c>
      <c r="AH21" s="180"/>
      <c r="AI21" s="182" t="str">
        <f>Repasse</f>
        <v/>
      </c>
      <c r="AJ21" s="181" t="str">
        <f>Contrapartida</f>
        <v/>
      </c>
      <c r="AK21" s="180"/>
      <c r="AL21" s="182" t="str">
        <f>Repasse</f>
        <v/>
      </c>
      <c r="AM21" s="181" t="str">
        <f>Contrapartida</f>
        <v/>
      </c>
      <c r="AN21" s="180"/>
      <c r="AO21" s="182" t="str">
        <f>Repasse</f>
        <v/>
      </c>
      <c r="AP21" s="181" t="str">
        <f>Contrapartida</f>
        <v/>
      </c>
      <c r="AQ21" s="180"/>
      <c r="AR21" s="182" t="str">
        <f>Repasse</f>
        <v/>
      </c>
      <c r="AS21" s="181" t="str">
        <f>Contrapartida</f>
        <v/>
      </c>
      <c r="AT21" s="180"/>
      <c r="AU21" s="182" t="str">
        <f>Repasse</f>
        <v/>
      </c>
      <c r="AV21" s="181" t="str">
        <f>Contrapartida</f>
        <v/>
      </c>
      <c r="AW21" s="180"/>
      <c r="AX21" s="182" t="str">
        <f>Repasse</f>
        <v/>
      </c>
      <c r="AY21" s="181" t="str">
        <f>Contrapartida</f>
        <v/>
      </c>
      <c r="AZ21" s="180"/>
      <c r="BA21" s="182" t="str">
        <f>Repasse</f>
        <v/>
      </c>
      <c r="BB21" s="181" t="str">
        <f>Contrapartida</f>
        <v/>
      </c>
      <c r="BC21" s="180"/>
      <c r="BD21" s="182" t="str">
        <f>Repasse</f>
        <v/>
      </c>
      <c r="BE21" s="181" t="str">
        <f>Contrapartida</f>
        <v/>
      </c>
      <c r="BF21" s="180"/>
      <c r="BG21" s="182" t="str">
        <f>Repasse</f>
        <v/>
      </c>
      <c r="BH21" s="181" t="str">
        <f>Contrapartida</f>
        <v/>
      </c>
      <c r="BI21" s="180"/>
      <c r="BJ21" s="182" t="str">
        <f>Repasse</f>
        <v/>
      </c>
      <c r="BK21" s="181" t="str">
        <f>Contrapartida</f>
        <v/>
      </c>
      <c r="BL21" s="180"/>
      <c r="BM21" s="182" t="str">
        <f>Repasse</f>
        <v/>
      </c>
      <c r="BN21" s="181" t="str">
        <f>Contrapartida</f>
        <v/>
      </c>
      <c r="BO21" s="180"/>
      <c r="BP21" s="182" t="str">
        <f>Repasse</f>
        <v/>
      </c>
      <c r="BQ21" s="181" t="str">
        <f>Contrapartida</f>
        <v/>
      </c>
      <c r="BR21" s="180"/>
      <c r="BS21" s="182" t="str">
        <f>Repasse</f>
        <v/>
      </c>
      <c r="BT21" s="181" t="str">
        <f>Contrapartida</f>
        <v/>
      </c>
      <c r="BU21" s="180"/>
      <c r="BV21" s="182" t="str">
        <f>Repasse</f>
        <v/>
      </c>
      <c r="BW21" s="181" t="str">
        <f>Contrapartida</f>
        <v/>
      </c>
      <c r="BX21" s="180"/>
      <c r="BY21" s="182" t="str">
        <f>Repasse</f>
        <v/>
      </c>
      <c r="BZ21" s="181" t="str">
        <f>Contrapartida</f>
        <v/>
      </c>
      <c r="CA21" s="180"/>
      <c r="CB21" s="182" t="str">
        <f>Repasse</f>
        <v/>
      </c>
      <c r="CC21" s="181" t="str">
        <f>Contrapartida</f>
        <v/>
      </c>
      <c r="CD21" s="180"/>
      <c r="CE21" s="182" t="str">
        <f>Repasse</f>
        <v/>
      </c>
      <c r="CF21" s="181" t="str">
        <f>Contrapartida</f>
        <v/>
      </c>
      <c r="CG21" s="180"/>
      <c r="CH21" s="182" t="str">
        <f>Repasse</f>
        <v/>
      </c>
      <c r="CI21" s="181" t="str">
        <f>Contrapartida</f>
        <v/>
      </c>
      <c r="CJ21" s="180"/>
      <c r="CK21" s="182" t="str">
        <f>Repasse</f>
        <v/>
      </c>
      <c r="CL21" s="181" t="str">
        <f>Contrapartida</f>
        <v/>
      </c>
      <c r="CM21" s="180"/>
      <c r="CN21" s="182" t="str">
        <f>Repasse</f>
        <v/>
      </c>
      <c r="CO21" s="181" t="str">
        <f>Contrapartida</f>
        <v/>
      </c>
      <c r="CP21" s="180"/>
      <c r="CQ21" s="182" t="str">
        <f>Repasse</f>
        <v/>
      </c>
      <c r="CR21" s="181" t="str">
        <f>Contrapartida</f>
        <v/>
      </c>
      <c r="CS21" s="180"/>
      <c r="CT21" s="182" t="str">
        <f>Repasse</f>
        <v/>
      </c>
      <c r="CU21" s="181" t="str">
        <f>Contrapartida</f>
        <v/>
      </c>
      <c r="CV21" s="180"/>
      <c r="CW21" s="182" t="str">
        <f>Repasse</f>
        <v/>
      </c>
      <c r="CX21" s="181" t="str">
        <f>Contrapartida</f>
        <v/>
      </c>
      <c r="CY21" s="180"/>
      <c r="CZ21" s="182" t="str">
        <f>Repasse</f>
        <v/>
      </c>
      <c r="DA21" s="181" t="str">
        <f>Contrapartida</f>
        <v/>
      </c>
      <c r="DB21" s="180"/>
      <c r="DC21" s="182" t="str">
        <f>Repasse</f>
        <v/>
      </c>
      <c r="DD21" s="181" t="str">
        <f>Contrapartida</f>
        <v/>
      </c>
      <c r="DE21" s="180"/>
      <c r="DF21" s="182" t="str">
        <f>Repasse</f>
        <v/>
      </c>
      <c r="DG21" s="181" t="str">
        <f>Contrapartida</f>
        <v/>
      </c>
      <c r="DH21" s="180"/>
      <c r="DI21" s="182" t="str">
        <f>Repasse</f>
        <v/>
      </c>
      <c r="DJ21" s="181" t="str">
        <f>Contrapartida</f>
        <v/>
      </c>
      <c r="DK21" s="180"/>
      <c r="DL21" s="182" t="str">
        <f>Repasse</f>
        <v/>
      </c>
      <c r="DM21" s="181" t="str">
        <f>Contrapartida</f>
        <v/>
      </c>
      <c r="DN21" s="180"/>
      <c r="DO21" s="182" t="str">
        <f>Repasse</f>
        <v/>
      </c>
      <c r="DP21" s="181" t="str">
        <f>Contrapartida</f>
        <v/>
      </c>
      <c r="DQ21" s="180"/>
      <c r="DR21" s="182" t="str">
        <f>Repasse</f>
        <v/>
      </c>
      <c r="DS21" s="181" t="str">
        <f>Contrapartida</f>
        <v/>
      </c>
      <c r="DT21" s="180"/>
      <c r="DU21" s="182" t="str">
        <f>Repasse</f>
        <v/>
      </c>
      <c r="DV21" s="181" t="str">
        <f>Contrapartida</f>
        <v/>
      </c>
      <c r="DW21" s="180"/>
      <c r="DX21" s="182" t="str">
        <f>Repasse</f>
        <v/>
      </c>
      <c r="DY21" s="181" t="str">
        <f>Contrapartida</f>
        <v/>
      </c>
      <c r="DZ21" s="180"/>
      <c r="EA21" s="182" t="str">
        <f>Repasse</f>
        <v/>
      </c>
      <c r="EB21" s="181" t="str">
        <f>Contrapartida</f>
        <v/>
      </c>
      <c r="EC21" s="180"/>
      <c r="ED21" s="182" t="str">
        <f>Repasse</f>
        <v/>
      </c>
      <c r="EE21" s="181" t="str">
        <f>Contrapartida</f>
        <v/>
      </c>
      <c r="EF21" s="180"/>
      <c r="EG21" s="182" t="str">
        <f>Repasse</f>
        <v/>
      </c>
      <c r="EH21" s="181" t="str">
        <f>Contrapartida</f>
        <v/>
      </c>
      <c r="EI21" s="180"/>
      <c r="EJ21" s="182" t="str">
        <f>Repasse</f>
        <v/>
      </c>
      <c r="EK21" s="181" t="str">
        <f>Contrapartida</f>
        <v/>
      </c>
      <c r="EL21" s="180"/>
      <c r="EM21" s="182" t="str">
        <f>Repasse</f>
        <v/>
      </c>
      <c r="EN21" s="181" t="str">
        <f>Contrapartida</f>
        <v/>
      </c>
      <c r="EO21" s="180"/>
      <c r="EP21" s="182" t="str">
        <f>Repasse</f>
        <v/>
      </c>
      <c r="EQ21" s="181" t="str">
        <f>Contrapartida</f>
        <v/>
      </c>
      <c r="ER21" s="180"/>
      <c r="ES21" s="182" t="str">
        <f>Repasse</f>
        <v/>
      </c>
      <c r="ET21" s="181" t="str">
        <f>Contrapartida</f>
        <v/>
      </c>
      <c r="EU21" s="180"/>
      <c r="EV21" s="182" t="str">
        <f>Repasse</f>
        <v/>
      </c>
      <c r="EW21" s="181" t="str">
        <f>Contrapartida</f>
        <v/>
      </c>
      <c r="EX21" s="180"/>
      <c r="EY21" s="182" t="str">
        <f>Repasse</f>
        <v/>
      </c>
      <c r="EZ21" s="181" t="str">
        <f>Contrapartida</f>
        <v/>
      </c>
      <c r="FA21" s="180"/>
      <c r="FB21" s="182" t="str">
        <f>Repasse</f>
        <v/>
      </c>
      <c r="FC21" s="181" t="str">
        <f>Contrapartida</f>
        <v/>
      </c>
      <c r="FD21" s="180"/>
      <c r="FE21" s="182" t="str">
        <f>Repasse</f>
        <v/>
      </c>
      <c r="FF21" s="181" t="str">
        <f>Contrapartida</f>
        <v/>
      </c>
      <c r="FG21" s="180"/>
      <c r="FH21" s="182" t="str">
        <f>Repasse</f>
        <v/>
      </c>
      <c r="FI21" s="181" t="str">
        <f>Contrapartida</f>
        <v/>
      </c>
      <c r="FJ21" s="180"/>
      <c r="FK21" s="182" t="str">
        <f>Repasse</f>
        <v/>
      </c>
      <c r="FL21" s="181" t="str">
        <f>Contrapartida</f>
        <v/>
      </c>
      <c r="FM21" s="180"/>
      <c r="FN21" s="182" t="str">
        <f>Repasse</f>
        <v/>
      </c>
      <c r="FO21" s="181" t="str">
        <f>Contrapartida</f>
        <v/>
      </c>
      <c r="FP21" s="180"/>
      <c r="FQ21" s="182" t="str">
        <f>Repasse</f>
        <v/>
      </c>
      <c r="FR21" s="181" t="str">
        <f>Contrapartida</f>
        <v/>
      </c>
      <c r="FS21" s="180"/>
      <c r="FT21" s="182" t="str">
        <f>Repasse</f>
        <v/>
      </c>
      <c r="FU21" s="181" t="str">
        <f>Contrapartida</f>
        <v/>
      </c>
      <c r="FV21" s="180"/>
      <c r="FW21" s="182" t="str">
        <f>Repasse</f>
        <v/>
      </c>
      <c r="FX21" s="181" t="str">
        <f>Contrapartida</f>
        <v/>
      </c>
      <c r="FY21" s="180"/>
      <c r="FZ21" s="182" t="str">
        <f>Repasse</f>
        <v/>
      </c>
      <c r="GA21" s="181" t="str">
        <f>Contrapartida</f>
        <v/>
      </c>
      <c r="GB21" s="180"/>
      <c r="GC21" s="182" t="str">
        <f>Repasse</f>
        <v/>
      </c>
      <c r="GD21" s="181" t="str">
        <f>Contrapartida</f>
        <v/>
      </c>
      <c r="GE21" s="180"/>
      <c r="GF21" s="182" t="str">
        <f>Repasse</f>
        <v/>
      </c>
      <c r="GG21" s="181" t="str">
        <f>Contrapartida</f>
        <v/>
      </c>
      <c r="GH21" s="180"/>
      <c r="GI21" s="182" t="str">
        <f>Repasse</f>
        <v/>
      </c>
      <c r="GJ21" s="181" t="str">
        <f>Contrapartida</f>
        <v/>
      </c>
      <c r="GK21" s="180"/>
      <c r="GL21" s="182" t="str">
        <f>Repasse</f>
        <v/>
      </c>
      <c r="GM21" s="181" t="str">
        <f>Contrapartida</f>
        <v/>
      </c>
      <c r="GN21" s="180"/>
      <c r="GO21" s="182" t="str">
        <f>Repasse</f>
        <v/>
      </c>
      <c r="GP21" s="181" t="str">
        <f>Contrapartida</f>
        <v/>
      </c>
      <c r="GQ21" s="180"/>
      <c r="GR21" s="182" t="str">
        <f>Repasse</f>
        <v/>
      </c>
      <c r="GS21" s="181" t="str">
        <f>Contrapartida</f>
        <v/>
      </c>
      <c r="GT21" s="180"/>
      <c r="GU21" s="182" t="str">
        <f>Repasse</f>
        <v/>
      </c>
      <c r="GV21" s="181" t="str">
        <f>Contrapartida</f>
        <v/>
      </c>
      <c r="GW21" s="180"/>
      <c r="GX21" s="182" t="str">
        <f>Repasse</f>
        <v/>
      </c>
      <c r="GY21" s="181" t="str">
        <f>Contrapartida</f>
        <v/>
      </c>
      <c r="GZ21" s="180"/>
      <c r="HA21" s="182" t="str">
        <f>Repasse</f>
        <v/>
      </c>
      <c r="HB21" s="181" t="str">
        <f>Contrapartida</f>
        <v/>
      </c>
      <c r="HC21" s="180"/>
      <c r="HD21" s="182" t="str">
        <f>Repasse</f>
        <v/>
      </c>
      <c r="HE21" s="181" t="str">
        <f>Contrapartida</f>
        <v/>
      </c>
      <c r="HF21" s="180"/>
      <c r="HG21" s="182" t="str">
        <f>Repasse</f>
        <v/>
      </c>
      <c r="HH21" s="181" t="str">
        <f>Contrapartida</f>
        <v/>
      </c>
      <c r="HI21" s="180"/>
      <c r="HJ21" s="182" t="str">
        <f>Repasse</f>
        <v/>
      </c>
      <c r="HK21" s="181" t="str">
        <f>Contrapartida</f>
        <v/>
      </c>
      <c r="HL21" s="180"/>
      <c r="HM21" s="182" t="str">
        <f>Repasse</f>
        <v/>
      </c>
      <c r="HN21" s="181" t="str">
        <f>Contrapartida</f>
        <v/>
      </c>
      <c r="HO21" s="180"/>
      <c r="HP21" s="182" t="str">
        <f>Repasse</f>
        <v/>
      </c>
      <c r="HQ21" s="181" t="str">
        <f>Contrapartida</f>
        <v/>
      </c>
      <c r="HR21" s="180"/>
      <c r="HS21" s="182" t="str">
        <f>Repasse</f>
        <v/>
      </c>
      <c r="HT21" s="181" t="str">
        <f>Contrapartida</f>
        <v/>
      </c>
      <c r="HU21" s="180"/>
      <c r="HV21" s="182" t="str">
        <f>Repasse</f>
        <v/>
      </c>
      <c r="HW21" s="181" t="str">
        <f>Contrapartida</f>
        <v/>
      </c>
      <c r="HX21" s="180"/>
      <c r="HY21" s="182" t="str">
        <f>Repasse</f>
        <v/>
      </c>
      <c r="HZ21" s="181" t="str">
        <f>Contrapartida</f>
        <v/>
      </c>
      <c r="IA21" s="180"/>
      <c r="IB21" s="182" t="str">
        <f>Repasse</f>
        <v/>
      </c>
      <c r="IC21" s="181" t="str">
        <f>Contrapartida</f>
        <v/>
      </c>
      <c r="ID21" s="180"/>
      <c r="IE21" s="182" t="str">
        <f>Repasse</f>
        <v/>
      </c>
      <c r="IF21" s="181" t="str">
        <f>Contrapartida</f>
        <v/>
      </c>
      <c r="IG21" s="180"/>
      <c r="IH21" s="182" t="str">
        <f>Repasse</f>
        <v/>
      </c>
      <c r="II21" s="181" t="str">
        <f>Contrapartida</f>
        <v/>
      </c>
      <c r="IJ21" s="180"/>
      <c r="IK21" s="182" t="str">
        <f>Repasse</f>
        <v/>
      </c>
      <c r="IL21" s="181" t="str">
        <f>Contrapartida</f>
        <v/>
      </c>
      <c r="IM21" s="180"/>
      <c r="IN21" s="182" t="str">
        <f>Repasse</f>
        <v/>
      </c>
      <c r="IO21" s="181" t="str">
        <f>Contrapartida</f>
        <v/>
      </c>
      <c r="IP21" s="180"/>
      <c r="IQ21" s="182" t="str">
        <f>Repasse</f>
        <v/>
      </c>
      <c r="IR21" s="181" t="str">
        <f>Contrapartida</f>
        <v/>
      </c>
      <c r="IS21" s="180"/>
      <c r="IT21" s="182" t="str">
        <f>Repasse</f>
        <v/>
      </c>
      <c r="IU21" s="181" t="str">
        <f>Contrapartida</f>
        <v/>
      </c>
      <c r="IV21" s="180"/>
    </row>
    <row r="22" spans="1:256" s="179" customFormat="1" ht="9.9499999999999993" customHeight="1" x14ac:dyDescent="0.2">
      <c r="A22" s="178">
        <f>QCI!$B22</f>
        <v>0</v>
      </c>
      <c r="B22" s="177">
        <f>QCI!$M22</f>
        <v>0</v>
      </c>
      <c r="C22" s="176" t="str">
        <f t="shared" si="0"/>
        <v/>
      </c>
      <c r="D22" s="175">
        <f t="shared" si="1"/>
        <v>0</v>
      </c>
      <c r="E22" s="183" t="str">
        <f>Repasse</f>
        <v/>
      </c>
      <c r="F22" s="181" t="str">
        <f>Contrapartida</f>
        <v/>
      </c>
      <c r="G22" s="174"/>
      <c r="H22" s="183" t="str">
        <f>Repasse</f>
        <v/>
      </c>
      <c r="I22" s="181" t="str">
        <f>Contrapartida</f>
        <v/>
      </c>
      <c r="J22" s="180"/>
      <c r="K22" s="182" t="str">
        <f>Repasse</f>
        <v/>
      </c>
      <c r="L22" s="181" t="str">
        <f>Contrapartida</f>
        <v/>
      </c>
      <c r="M22" s="180"/>
      <c r="N22" s="182" t="str">
        <f>Repasse</f>
        <v/>
      </c>
      <c r="O22" s="181" t="str">
        <f>Contrapartida</f>
        <v/>
      </c>
      <c r="P22" s="180"/>
      <c r="Q22" s="182" t="str">
        <f>Repasse</f>
        <v/>
      </c>
      <c r="R22" s="181" t="str">
        <f>Contrapartida</f>
        <v/>
      </c>
      <c r="S22" s="180"/>
      <c r="T22" s="182" t="str">
        <f>Repasse</f>
        <v/>
      </c>
      <c r="U22" s="181" t="str">
        <f>Contrapartida</f>
        <v/>
      </c>
      <c r="V22" s="180"/>
      <c r="W22" s="182" t="str">
        <f>Repasse</f>
        <v/>
      </c>
      <c r="X22" s="181" t="str">
        <f>Contrapartida</f>
        <v/>
      </c>
      <c r="Y22" s="180"/>
      <c r="Z22" s="182" t="str">
        <f>Repasse</f>
        <v/>
      </c>
      <c r="AA22" s="181" t="str">
        <f>Contrapartida</f>
        <v/>
      </c>
      <c r="AB22" s="180"/>
      <c r="AC22" s="182" t="str">
        <f>Repasse</f>
        <v/>
      </c>
      <c r="AD22" s="181" t="str">
        <f>Contrapartida</f>
        <v/>
      </c>
      <c r="AE22" s="180"/>
      <c r="AF22" s="182" t="str">
        <f>Repasse</f>
        <v/>
      </c>
      <c r="AG22" s="181" t="str">
        <f>Contrapartida</f>
        <v/>
      </c>
      <c r="AH22" s="180"/>
      <c r="AI22" s="182" t="str">
        <f>Repasse</f>
        <v/>
      </c>
      <c r="AJ22" s="181" t="str">
        <f>Contrapartida</f>
        <v/>
      </c>
      <c r="AK22" s="180"/>
      <c r="AL22" s="182" t="str">
        <f>Repasse</f>
        <v/>
      </c>
      <c r="AM22" s="181" t="str">
        <f>Contrapartida</f>
        <v/>
      </c>
      <c r="AN22" s="180"/>
      <c r="AO22" s="182" t="str">
        <f>Repasse</f>
        <v/>
      </c>
      <c r="AP22" s="181" t="str">
        <f>Contrapartida</f>
        <v/>
      </c>
      <c r="AQ22" s="180"/>
      <c r="AR22" s="182" t="str">
        <f>Repasse</f>
        <v/>
      </c>
      <c r="AS22" s="181" t="str">
        <f>Contrapartida</f>
        <v/>
      </c>
      <c r="AT22" s="180"/>
      <c r="AU22" s="182" t="str">
        <f>Repasse</f>
        <v/>
      </c>
      <c r="AV22" s="181" t="str">
        <f>Contrapartida</f>
        <v/>
      </c>
      <c r="AW22" s="180"/>
      <c r="AX22" s="182" t="str">
        <f>Repasse</f>
        <v/>
      </c>
      <c r="AY22" s="181" t="str">
        <f>Contrapartida</f>
        <v/>
      </c>
      <c r="AZ22" s="180"/>
      <c r="BA22" s="182" t="str">
        <f>Repasse</f>
        <v/>
      </c>
      <c r="BB22" s="181" t="str">
        <f>Contrapartida</f>
        <v/>
      </c>
      <c r="BC22" s="180"/>
      <c r="BD22" s="182" t="str">
        <f>Repasse</f>
        <v/>
      </c>
      <c r="BE22" s="181" t="str">
        <f>Contrapartida</f>
        <v/>
      </c>
      <c r="BF22" s="180"/>
      <c r="BG22" s="182" t="str">
        <f>Repasse</f>
        <v/>
      </c>
      <c r="BH22" s="181" t="str">
        <f>Contrapartida</f>
        <v/>
      </c>
      <c r="BI22" s="180"/>
      <c r="BJ22" s="182" t="str">
        <f>Repasse</f>
        <v/>
      </c>
      <c r="BK22" s="181" t="str">
        <f>Contrapartida</f>
        <v/>
      </c>
      <c r="BL22" s="180"/>
      <c r="BM22" s="182" t="str">
        <f>Repasse</f>
        <v/>
      </c>
      <c r="BN22" s="181" t="str">
        <f>Contrapartida</f>
        <v/>
      </c>
      <c r="BO22" s="180"/>
      <c r="BP22" s="182" t="str">
        <f>Repasse</f>
        <v/>
      </c>
      <c r="BQ22" s="181" t="str">
        <f>Contrapartida</f>
        <v/>
      </c>
      <c r="BR22" s="180"/>
      <c r="BS22" s="182" t="str">
        <f>Repasse</f>
        <v/>
      </c>
      <c r="BT22" s="181" t="str">
        <f>Contrapartida</f>
        <v/>
      </c>
      <c r="BU22" s="180"/>
      <c r="BV22" s="182" t="str">
        <f>Repasse</f>
        <v/>
      </c>
      <c r="BW22" s="181" t="str">
        <f>Contrapartida</f>
        <v/>
      </c>
      <c r="BX22" s="180"/>
      <c r="BY22" s="182" t="str">
        <f>Repasse</f>
        <v/>
      </c>
      <c r="BZ22" s="181" t="str">
        <f>Contrapartida</f>
        <v/>
      </c>
      <c r="CA22" s="180"/>
      <c r="CB22" s="182" t="str">
        <f>Repasse</f>
        <v/>
      </c>
      <c r="CC22" s="181" t="str">
        <f>Contrapartida</f>
        <v/>
      </c>
      <c r="CD22" s="180"/>
      <c r="CE22" s="182" t="str">
        <f>Repasse</f>
        <v/>
      </c>
      <c r="CF22" s="181" t="str">
        <f>Contrapartida</f>
        <v/>
      </c>
      <c r="CG22" s="180"/>
      <c r="CH22" s="182" t="str">
        <f>Repasse</f>
        <v/>
      </c>
      <c r="CI22" s="181" t="str">
        <f>Contrapartida</f>
        <v/>
      </c>
      <c r="CJ22" s="180"/>
      <c r="CK22" s="182" t="str">
        <f>Repasse</f>
        <v/>
      </c>
      <c r="CL22" s="181" t="str">
        <f>Contrapartida</f>
        <v/>
      </c>
      <c r="CM22" s="180"/>
      <c r="CN22" s="182" t="str">
        <f>Repasse</f>
        <v/>
      </c>
      <c r="CO22" s="181" t="str">
        <f>Contrapartida</f>
        <v/>
      </c>
      <c r="CP22" s="180"/>
      <c r="CQ22" s="182" t="str">
        <f>Repasse</f>
        <v/>
      </c>
      <c r="CR22" s="181" t="str">
        <f>Contrapartida</f>
        <v/>
      </c>
      <c r="CS22" s="180"/>
      <c r="CT22" s="182" t="str">
        <f>Repasse</f>
        <v/>
      </c>
      <c r="CU22" s="181" t="str">
        <f>Contrapartida</f>
        <v/>
      </c>
      <c r="CV22" s="180"/>
      <c r="CW22" s="182" t="str">
        <f>Repasse</f>
        <v/>
      </c>
      <c r="CX22" s="181" t="str">
        <f>Contrapartida</f>
        <v/>
      </c>
      <c r="CY22" s="180"/>
      <c r="CZ22" s="182" t="str">
        <f>Repasse</f>
        <v/>
      </c>
      <c r="DA22" s="181" t="str">
        <f>Contrapartida</f>
        <v/>
      </c>
      <c r="DB22" s="180"/>
      <c r="DC22" s="182" t="str">
        <f>Repasse</f>
        <v/>
      </c>
      <c r="DD22" s="181" t="str">
        <f>Contrapartida</f>
        <v/>
      </c>
      <c r="DE22" s="180"/>
      <c r="DF22" s="182" t="str">
        <f>Repasse</f>
        <v/>
      </c>
      <c r="DG22" s="181" t="str">
        <f>Contrapartida</f>
        <v/>
      </c>
      <c r="DH22" s="180"/>
      <c r="DI22" s="182" t="str">
        <f>Repasse</f>
        <v/>
      </c>
      <c r="DJ22" s="181" t="str">
        <f>Contrapartida</f>
        <v/>
      </c>
      <c r="DK22" s="180"/>
      <c r="DL22" s="182" t="str">
        <f>Repasse</f>
        <v/>
      </c>
      <c r="DM22" s="181" t="str">
        <f>Contrapartida</f>
        <v/>
      </c>
      <c r="DN22" s="180"/>
      <c r="DO22" s="182" t="str">
        <f>Repasse</f>
        <v/>
      </c>
      <c r="DP22" s="181" t="str">
        <f>Contrapartida</f>
        <v/>
      </c>
      <c r="DQ22" s="180"/>
      <c r="DR22" s="182" t="str">
        <f>Repasse</f>
        <v/>
      </c>
      <c r="DS22" s="181" t="str">
        <f>Contrapartida</f>
        <v/>
      </c>
      <c r="DT22" s="180"/>
      <c r="DU22" s="182" t="str">
        <f>Repasse</f>
        <v/>
      </c>
      <c r="DV22" s="181" t="str">
        <f>Contrapartida</f>
        <v/>
      </c>
      <c r="DW22" s="180"/>
      <c r="DX22" s="182" t="str">
        <f>Repasse</f>
        <v/>
      </c>
      <c r="DY22" s="181" t="str">
        <f>Contrapartida</f>
        <v/>
      </c>
      <c r="DZ22" s="180"/>
      <c r="EA22" s="182" t="str">
        <f>Repasse</f>
        <v/>
      </c>
      <c r="EB22" s="181" t="str">
        <f>Contrapartida</f>
        <v/>
      </c>
      <c r="EC22" s="180"/>
      <c r="ED22" s="182" t="str">
        <f>Repasse</f>
        <v/>
      </c>
      <c r="EE22" s="181" t="str">
        <f>Contrapartida</f>
        <v/>
      </c>
      <c r="EF22" s="180"/>
      <c r="EG22" s="182" t="str">
        <f>Repasse</f>
        <v/>
      </c>
      <c r="EH22" s="181" t="str">
        <f>Contrapartida</f>
        <v/>
      </c>
      <c r="EI22" s="180"/>
      <c r="EJ22" s="182" t="str">
        <f>Repasse</f>
        <v/>
      </c>
      <c r="EK22" s="181" t="str">
        <f>Contrapartida</f>
        <v/>
      </c>
      <c r="EL22" s="180"/>
      <c r="EM22" s="182" t="str">
        <f>Repasse</f>
        <v/>
      </c>
      <c r="EN22" s="181" t="str">
        <f>Contrapartida</f>
        <v/>
      </c>
      <c r="EO22" s="180"/>
      <c r="EP22" s="182" t="str">
        <f>Repasse</f>
        <v/>
      </c>
      <c r="EQ22" s="181" t="str">
        <f>Contrapartida</f>
        <v/>
      </c>
      <c r="ER22" s="180"/>
      <c r="ES22" s="182" t="str">
        <f>Repasse</f>
        <v/>
      </c>
      <c r="ET22" s="181" t="str">
        <f>Contrapartida</f>
        <v/>
      </c>
      <c r="EU22" s="180"/>
      <c r="EV22" s="182" t="str">
        <f>Repasse</f>
        <v/>
      </c>
      <c r="EW22" s="181" t="str">
        <f>Contrapartida</f>
        <v/>
      </c>
      <c r="EX22" s="180"/>
      <c r="EY22" s="182" t="str">
        <f>Repasse</f>
        <v/>
      </c>
      <c r="EZ22" s="181" t="str">
        <f>Contrapartida</f>
        <v/>
      </c>
      <c r="FA22" s="180"/>
      <c r="FB22" s="182" t="str">
        <f>Repasse</f>
        <v/>
      </c>
      <c r="FC22" s="181" t="str">
        <f>Contrapartida</f>
        <v/>
      </c>
      <c r="FD22" s="180"/>
      <c r="FE22" s="182" t="str">
        <f>Repasse</f>
        <v/>
      </c>
      <c r="FF22" s="181" t="str">
        <f>Contrapartida</f>
        <v/>
      </c>
      <c r="FG22" s="180"/>
      <c r="FH22" s="182" t="str">
        <f>Repasse</f>
        <v/>
      </c>
      <c r="FI22" s="181" t="str">
        <f>Contrapartida</f>
        <v/>
      </c>
      <c r="FJ22" s="180"/>
      <c r="FK22" s="182" t="str">
        <f>Repasse</f>
        <v/>
      </c>
      <c r="FL22" s="181" t="str">
        <f>Contrapartida</f>
        <v/>
      </c>
      <c r="FM22" s="180"/>
      <c r="FN22" s="182" t="str">
        <f>Repasse</f>
        <v/>
      </c>
      <c r="FO22" s="181" t="str">
        <f>Contrapartida</f>
        <v/>
      </c>
      <c r="FP22" s="180"/>
      <c r="FQ22" s="182" t="str">
        <f>Repasse</f>
        <v/>
      </c>
      <c r="FR22" s="181" t="str">
        <f>Contrapartida</f>
        <v/>
      </c>
      <c r="FS22" s="180"/>
      <c r="FT22" s="182" t="str">
        <f>Repasse</f>
        <v/>
      </c>
      <c r="FU22" s="181" t="str">
        <f>Contrapartida</f>
        <v/>
      </c>
      <c r="FV22" s="180"/>
      <c r="FW22" s="182" t="str">
        <f>Repasse</f>
        <v/>
      </c>
      <c r="FX22" s="181" t="str">
        <f>Contrapartida</f>
        <v/>
      </c>
      <c r="FY22" s="180"/>
      <c r="FZ22" s="182" t="str">
        <f>Repasse</f>
        <v/>
      </c>
      <c r="GA22" s="181" t="str">
        <f>Contrapartida</f>
        <v/>
      </c>
      <c r="GB22" s="180"/>
      <c r="GC22" s="182" t="str">
        <f>Repasse</f>
        <v/>
      </c>
      <c r="GD22" s="181" t="str">
        <f>Contrapartida</f>
        <v/>
      </c>
      <c r="GE22" s="180"/>
      <c r="GF22" s="182" t="str">
        <f>Repasse</f>
        <v/>
      </c>
      <c r="GG22" s="181" t="str">
        <f>Contrapartida</f>
        <v/>
      </c>
      <c r="GH22" s="180"/>
      <c r="GI22" s="182" t="str">
        <f>Repasse</f>
        <v/>
      </c>
      <c r="GJ22" s="181" t="str">
        <f>Contrapartida</f>
        <v/>
      </c>
      <c r="GK22" s="180"/>
      <c r="GL22" s="182" t="str">
        <f>Repasse</f>
        <v/>
      </c>
      <c r="GM22" s="181" t="str">
        <f>Contrapartida</f>
        <v/>
      </c>
      <c r="GN22" s="180"/>
      <c r="GO22" s="182" t="str">
        <f>Repasse</f>
        <v/>
      </c>
      <c r="GP22" s="181" t="str">
        <f>Contrapartida</f>
        <v/>
      </c>
      <c r="GQ22" s="180"/>
      <c r="GR22" s="182" t="str">
        <f>Repasse</f>
        <v/>
      </c>
      <c r="GS22" s="181" t="str">
        <f>Contrapartida</f>
        <v/>
      </c>
      <c r="GT22" s="180"/>
      <c r="GU22" s="182" t="str">
        <f>Repasse</f>
        <v/>
      </c>
      <c r="GV22" s="181" t="str">
        <f>Contrapartida</f>
        <v/>
      </c>
      <c r="GW22" s="180"/>
      <c r="GX22" s="182" t="str">
        <f>Repasse</f>
        <v/>
      </c>
      <c r="GY22" s="181" t="str">
        <f>Contrapartida</f>
        <v/>
      </c>
      <c r="GZ22" s="180"/>
      <c r="HA22" s="182" t="str">
        <f>Repasse</f>
        <v/>
      </c>
      <c r="HB22" s="181" t="str">
        <f>Contrapartida</f>
        <v/>
      </c>
      <c r="HC22" s="180"/>
      <c r="HD22" s="182" t="str">
        <f>Repasse</f>
        <v/>
      </c>
      <c r="HE22" s="181" t="str">
        <f>Contrapartida</f>
        <v/>
      </c>
      <c r="HF22" s="180"/>
      <c r="HG22" s="182" t="str">
        <f>Repasse</f>
        <v/>
      </c>
      <c r="HH22" s="181" t="str">
        <f>Contrapartida</f>
        <v/>
      </c>
      <c r="HI22" s="180"/>
      <c r="HJ22" s="182" t="str">
        <f>Repasse</f>
        <v/>
      </c>
      <c r="HK22" s="181" t="str">
        <f>Contrapartida</f>
        <v/>
      </c>
      <c r="HL22" s="180"/>
      <c r="HM22" s="182" t="str">
        <f>Repasse</f>
        <v/>
      </c>
      <c r="HN22" s="181" t="str">
        <f>Contrapartida</f>
        <v/>
      </c>
      <c r="HO22" s="180"/>
      <c r="HP22" s="182" t="str">
        <f>Repasse</f>
        <v/>
      </c>
      <c r="HQ22" s="181" t="str">
        <f>Contrapartida</f>
        <v/>
      </c>
      <c r="HR22" s="180"/>
      <c r="HS22" s="182" t="str">
        <f>Repasse</f>
        <v/>
      </c>
      <c r="HT22" s="181" t="str">
        <f>Contrapartida</f>
        <v/>
      </c>
      <c r="HU22" s="180"/>
      <c r="HV22" s="182" t="str">
        <f>Repasse</f>
        <v/>
      </c>
      <c r="HW22" s="181" t="str">
        <f>Contrapartida</f>
        <v/>
      </c>
      <c r="HX22" s="180"/>
      <c r="HY22" s="182" t="str">
        <f>Repasse</f>
        <v/>
      </c>
      <c r="HZ22" s="181" t="str">
        <f>Contrapartida</f>
        <v/>
      </c>
      <c r="IA22" s="180"/>
      <c r="IB22" s="182" t="str">
        <f>Repasse</f>
        <v/>
      </c>
      <c r="IC22" s="181" t="str">
        <f>Contrapartida</f>
        <v/>
      </c>
      <c r="ID22" s="180"/>
      <c r="IE22" s="182" t="str">
        <f>Repasse</f>
        <v/>
      </c>
      <c r="IF22" s="181" t="str">
        <f>Contrapartida</f>
        <v/>
      </c>
      <c r="IG22" s="180"/>
      <c r="IH22" s="182" t="str">
        <f>Repasse</f>
        <v/>
      </c>
      <c r="II22" s="181" t="str">
        <f>Contrapartida</f>
        <v/>
      </c>
      <c r="IJ22" s="180"/>
      <c r="IK22" s="182" t="str">
        <f>Repasse</f>
        <v/>
      </c>
      <c r="IL22" s="181" t="str">
        <f>Contrapartida</f>
        <v/>
      </c>
      <c r="IM22" s="180"/>
      <c r="IN22" s="182" t="str">
        <f>Repasse</f>
        <v/>
      </c>
      <c r="IO22" s="181" t="str">
        <f>Contrapartida</f>
        <v/>
      </c>
      <c r="IP22" s="180"/>
      <c r="IQ22" s="182" t="str">
        <f>Repasse</f>
        <v/>
      </c>
      <c r="IR22" s="181" t="str">
        <f>Contrapartida</f>
        <v/>
      </c>
      <c r="IS22" s="180"/>
      <c r="IT22" s="182" t="str">
        <f>Repasse</f>
        <v/>
      </c>
      <c r="IU22" s="181" t="str">
        <f>Contrapartida</f>
        <v/>
      </c>
      <c r="IV22" s="180"/>
    </row>
    <row r="23" spans="1:256" s="179" customFormat="1" ht="9.9499999999999993" customHeight="1" x14ac:dyDescent="0.2">
      <c r="A23" s="178">
        <f>QCI!$B23</f>
        <v>0</v>
      </c>
      <c r="B23" s="177">
        <f>QCI!$M23</f>
        <v>0</v>
      </c>
      <c r="C23" s="176" t="str">
        <f t="shared" si="0"/>
        <v/>
      </c>
      <c r="D23" s="175">
        <f t="shared" si="1"/>
        <v>0</v>
      </c>
      <c r="E23" s="183" t="str">
        <f>Repasse</f>
        <v/>
      </c>
      <c r="F23" s="181" t="str">
        <f>Contrapartida</f>
        <v/>
      </c>
      <c r="G23" s="174"/>
      <c r="H23" s="183" t="str">
        <f>Repasse</f>
        <v/>
      </c>
      <c r="I23" s="181" t="str">
        <f>Contrapartida</f>
        <v/>
      </c>
      <c r="J23" s="180"/>
      <c r="K23" s="182" t="str">
        <f>Repasse</f>
        <v/>
      </c>
      <c r="L23" s="181" t="str">
        <f>Contrapartida</f>
        <v/>
      </c>
      <c r="M23" s="180"/>
      <c r="N23" s="182" t="str">
        <f>Repasse</f>
        <v/>
      </c>
      <c r="O23" s="181" t="str">
        <f>Contrapartida</f>
        <v/>
      </c>
      <c r="P23" s="180"/>
      <c r="Q23" s="182" t="str">
        <f>Repasse</f>
        <v/>
      </c>
      <c r="R23" s="181" t="str">
        <f>Contrapartida</f>
        <v/>
      </c>
      <c r="S23" s="180"/>
      <c r="T23" s="182" t="str">
        <f>Repasse</f>
        <v/>
      </c>
      <c r="U23" s="181" t="str">
        <f>Contrapartida</f>
        <v/>
      </c>
      <c r="V23" s="180"/>
      <c r="W23" s="182" t="str">
        <f>Repasse</f>
        <v/>
      </c>
      <c r="X23" s="181" t="str">
        <f>Contrapartida</f>
        <v/>
      </c>
      <c r="Y23" s="180"/>
      <c r="Z23" s="182" t="str">
        <f>Repasse</f>
        <v/>
      </c>
      <c r="AA23" s="181" t="str">
        <f>Contrapartida</f>
        <v/>
      </c>
      <c r="AB23" s="180"/>
      <c r="AC23" s="182" t="str">
        <f>Repasse</f>
        <v/>
      </c>
      <c r="AD23" s="181" t="str">
        <f>Contrapartida</f>
        <v/>
      </c>
      <c r="AE23" s="180"/>
      <c r="AF23" s="182" t="str">
        <f>Repasse</f>
        <v/>
      </c>
      <c r="AG23" s="181" t="str">
        <f>Contrapartida</f>
        <v/>
      </c>
      <c r="AH23" s="180"/>
      <c r="AI23" s="182" t="str">
        <f>Repasse</f>
        <v/>
      </c>
      <c r="AJ23" s="181" t="str">
        <f>Contrapartida</f>
        <v/>
      </c>
      <c r="AK23" s="180"/>
      <c r="AL23" s="182" t="str">
        <f>Repasse</f>
        <v/>
      </c>
      <c r="AM23" s="181" t="str">
        <f>Contrapartida</f>
        <v/>
      </c>
      <c r="AN23" s="180"/>
      <c r="AO23" s="182" t="str">
        <f>Repasse</f>
        <v/>
      </c>
      <c r="AP23" s="181" t="str">
        <f>Contrapartida</f>
        <v/>
      </c>
      <c r="AQ23" s="180"/>
      <c r="AR23" s="182" t="str">
        <f>Repasse</f>
        <v/>
      </c>
      <c r="AS23" s="181" t="str">
        <f>Contrapartida</f>
        <v/>
      </c>
      <c r="AT23" s="180"/>
      <c r="AU23" s="182" t="str">
        <f>Repasse</f>
        <v/>
      </c>
      <c r="AV23" s="181" t="str">
        <f>Contrapartida</f>
        <v/>
      </c>
      <c r="AW23" s="180"/>
      <c r="AX23" s="182" t="str">
        <f>Repasse</f>
        <v/>
      </c>
      <c r="AY23" s="181" t="str">
        <f>Contrapartida</f>
        <v/>
      </c>
      <c r="AZ23" s="180"/>
      <c r="BA23" s="182" t="str">
        <f>Repasse</f>
        <v/>
      </c>
      <c r="BB23" s="181" t="str">
        <f>Contrapartida</f>
        <v/>
      </c>
      <c r="BC23" s="180"/>
      <c r="BD23" s="182" t="str">
        <f>Repasse</f>
        <v/>
      </c>
      <c r="BE23" s="181" t="str">
        <f>Contrapartida</f>
        <v/>
      </c>
      <c r="BF23" s="180"/>
      <c r="BG23" s="182" t="str">
        <f>Repasse</f>
        <v/>
      </c>
      <c r="BH23" s="181" t="str">
        <f>Contrapartida</f>
        <v/>
      </c>
      <c r="BI23" s="180"/>
      <c r="BJ23" s="182" t="str">
        <f>Repasse</f>
        <v/>
      </c>
      <c r="BK23" s="181" t="str">
        <f>Contrapartida</f>
        <v/>
      </c>
      <c r="BL23" s="180"/>
      <c r="BM23" s="182" t="str">
        <f>Repasse</f>
        <v/>
      </c>
      <c r="BN23" s="181" t="str">
        <f>Contrapartida</f>
        <v/>
      </c>
      <c r="BO23" s="180"/>
      <c r="BP23" s="182" t="str">
        <f>Repasse</f>
        <v/>
      </c>
      <c r="BQ23" s="181" t="str">
        <f>Contrapartida</f>
        <v/>
      </c>
      <c r="BR23" s="180"/>
      <c r="BS23" s="182" t="str">
        <f>Repasse</f>
        <v/>
      </c>
      <c r="BT23" s="181" t="str">
        <f>Contrapartida</f>
        <v/>
      </c>
      <c r="BU23" s="180"/>
      <c r="BV23" s="182" t="str">
        <f>Repasse</f>
        <v/>
      </c>
      <c r="BW23" s="181" t="str">
        <f>Contrapartida</f>
        <v/>
      </c>
      <c r="BX23" s="180"/>
      <c r="BY23" s="182" t="str">
        <f>Repasse</f>
        <v/>
      </c>
      <c r="BZ23" s="181" t="str">
        <f>Contrapartida</f>
        <v/>
      </c>
      <c r="CA23" s="180"/>
      <c r="CB23" s="182" t="str">
        <f>Repasse</f>
        <v/>
      </c>
      <c r="CC23" s="181" t="str">
        <f>Contrapartida</f>
        <v/>
      </c>
      <c r="CD23" s="180"/>
      <c r="CE23" s="182" t="str">
        <f>Repasse</f>
        <v/>
      </c>
      <c r="CF23" s="181" t="str">
        <f>Contrapartida</f>
        <v/>
      </c>
      <c r="CG23" s="180"/>
      <c r="CH23" s="182" t="str">
        <f>Repasse</f>
        <v/>
      </c>
      <c r="CI23" s="181" t="str">
        <f>Contrapartida</f>
        <v/>
      </c>
      <c r="CJ23" s="180"/>
      <c r="CK23" s="182" t="str">
        <f>Repasse</f>
        <v/>
      </c>
      <c r="CL23" s="181" t="str">
        <f>Contrapartida</f>
        <v/>
      </c>
      <c r="CM23" s="180"/>
      <c r="CN23" s="182" t="str">
        <f>Repasse</f>
        <v/>
      </c>
      <c r="CO23" s="181" t="str">
        <f>Contrapartida</f>
        <v/>
      </c>
      <c r="CP23" s="180"/>
      <c r="CQ23" s="182" t="str">
        <f>Repasse</f>
        <v/>
      </c>
      <c r="CR23" s="181" t="str">
        <f>Contrapartida</f>
        <v/>
      </c>
      <c r="CS23" s="180"/>
      <c r="CT23" s="182" t="str">
        <f>Repasse</f>
        <v/>
      </c>
      <c r="CU23" s="181" t="str">
        <f>Contrapartida</f>
        <v/>
      </c>
      <c r="CV23" s="180"/>
      <c r="CW23" s="182" t="str">
        <f>Repasse</f>
        <v/>
      </c>
      <c r="CX23" s="181" t="str">
        <f>Contrapartida</f>
        <v/>
      </c>
      <c r="CY23" s="180"/>
      <c r="CZ23" s="182" t="str">
        <f>Repasse</f>
        <v/>
      </c>
      <c r="DA23" s="181" t="str">
        <f>Contrapartida</f>
        <v/>
      </c>
      <c r="DB23" s="180"/>
      <c r="DC23" s="182" t="str">
        <f>Repasse</f>
        <v/>
      </c>
      <c r="DD23" s="181" t="str">
        <f>Contrapartida</f>
        <v/>
      </c>
      <c r="DE23" s="180"/>
      <c r="DF23" s="182" t="str">
        <f>Repasse</f>
        <v/>
      </c>
      <c r="DG23" s="181" t="str">
        <f>Contrapartida</f>
        <v/>
      </c>
      <c r="DH23" s="180"/>
      <c r="DI23" s="182" t="str">
        <f>Repasse</f>
        <v/>
      </c>
      <c r="DJ23" s="181" t="str">
        <f>Contrapartida</f>
        <v/>
      </c>
      <c r="DK23" s="180"/>
      <c r="DL23" s="182" t="str">
        <f>Repasse</f>
        <v/>
      </c>
      <c r="DM23" s="181" t="str">
        <f>Contrapartida</f>
        <v/>
      </c>
      <c r="DN23" s="180"/>
      <c r="DO23" s="182" t="str">
        <f>Repasse</f>
        <v/>
      </c>
      <c r="DP23" s="181" t="str">
        <f>Contrapartida</f>
        <v/>
      </c>
      <c r="DQ23" s="180"/>
      <c r="DR23" s="182" t="str">
        <f>Repasse</f>
        <v/>
      </c>
      <c r="DS23" s="181" t="str">
        <f>Contrapartida</f>
        <v/>
      </c>
      <c r="DT23" s="180"/>
      <c r="DU23" s="182" t="str">
        <f>Repasse</f>
        <v/>
      </c>
      <c r="DV23" s="181" t="str">
        <f>Contrapartida</f>
        <v/>
      </c>
      <c r="DW23" s="180"/>
      <c r="DX23" s="182" t="str">
        <f>Repasse</f>
        <v/>
      </c>
      <c r="DY23" s="181" t="str">
        <f>Contrapartida</f>
        <v/>
      </c>
      <c r="DZ23" s="180"/>
      <c r="EA23" s="182" t="str">
        <f>Repasse</f>
        <v/>
      </c>
      <c r="EB23" s="181" t="str">
        <f>Contrapartida</f>
        <v/>
      </c>
      <c r="EC23" s="180"/>
      <c r="ED23" s="182" t="str">
        <f>Repasse</f>
        <v/>
      </c>
      <c r="EE23" s="181" t="str">
        <f>Contrapartida</f>
        <v/>
      </c>
      <c r="EF23" s="180"/>
      <c r="EG23" s="182" t="str">
        <f>Repasse</f>
        <v/>
      </c>
      <c r="EH23" s="181" t="str">
        <f>Contrapartida</f>
        <v/>
      </c>
      <c r="EI23" s="180"/>
      <c r="EJ23" s="182" t="str">
        <f>Repasse</f>
        <v/>
      </c>
      <c r="EK23" s="181" t="str">
        <f>Contrapartida</f>
        <v/>
      </c>
      <c r="EL23" s="180"/>
      <c r="EM23" s="182" t="str">
        <f>Repasse</f>
        <v/>
      </c>
      <c r="EN23" s="181" t="str">
        <f>Contrapartida</f>
        <v/>
      </c>
      <c r="EO23" s="180"/>
      <c r="EP23" s="182" t="str">
        <f>Repasse</f>
        <v/>
      </c>
      <c r="EQ23" s="181" t="str">
        <f>Contrapartida</f>
        <v/>
      </c>
      <c r="ER23" s="180"/>
      <c r="ES23" s="182" t="str">
        <f>Repasse</f>
        <v/>
      </c>
      <c r="ET23" s="181" t="str">
        <f>Contrapartida</f>
        <v/>
      </c>
      <c r="EU23" s="180"/>
      <c r="EV23" s="182" t="str">
        <f>Repasse</f>
        <v/>
      </c>
      <c r="EW23" s="181" t="str">
        <f>Contrapartida</f>
        <v/>
      </c>
      <c r="EX23" s="180"/>
      <c r="EY23" s="182" t="str">
        <f>Repasse</f>
        <v/>
      </c>
      <c r="EZ23" s="181" t="str">
        <f>Contrapartida</f>
        <v/>
      </c>
      <c r="FA23" s="180"/>
      <c r="FB23" s="182" t="str">
        <f>Repasse</f>
        <v/>
      </c>
      <c r="FC23" s="181" t="str">
        <f>Contrapartida</f>
        <v/>
      </c>
      <c r="FD23" s="180"/>
      <c r="FE23" s="182" t="str">
        <f>Repasse</f>
        <v/>
      </c>
      <c r="FF23" s="181" t="str">
        <f>Contrapartida</f>
        <v/>
      </c>
      <c r="FG23" s="180"/>
      <c r="FH23" s="182" t="str">
        <f>Repasse</f>
        <v/>
      </c>
      <c r="FI23" s="181" t="str">
        <f>Contrapartida</f>
        <v/>
      </c>
      <c r="FJ23" s="180"/>
      <c r="FK23" s="182" t="str">
        <f>Repasse</f>
        <v/>
      </c>
      <c r="FL23" s="181" t="str">
        <f>Contrapartida</f>
        <v/>
      </c>
      <c r="FM23" s="180"/>
      <c r="FN23" s="182" t="str">
        <f>Repasse</f>
        <v/>
      </c>
      <c r="FO23" s="181" t="str">
        <f>Contrapartida</f>
        <v/>
      </c>
      <c r="FP23" s="180"/>
      <c r="FQ23" s="182" t="str">
        <f>Repasse</f>
        <v/>
      </c>
      <c r="FR23" s="181" t="str">
        <f>Contrapartida</f>
        <v/>
      </c>
      <c r="FS23" s="180"/>
      <c r="FT23" s="182" t="str">
        <f>Repasse</f>
        <v/>
      </c>
      <c r="FU23" s="181" t="str">
        <f>Contrapartida</f>
        <v/>
      </c>
      <c r="FV23" s="180"/>
      <c r="FW23" s="182" t="str">
        <f>Repasse</f>
        <v/>
      </c>
      <c r="FX23" s="181" t="str">
        <f>Contrapartida</f>
        <v/>
      </c>
      <c r="FY23" s="180"/>
      <c r="FZ23" s="182" t="str">
        <f>Repasse</f>
        <v/>
      </c>
      <c r="GA23" s="181" t="str">
        <f>Contrapartida</f>
        <v/>
      </c>
      <c r="GB23" s="180"/>
      <c r="GC23" s="182" t="str">
        <f>Repasse</f>
        <v/>
      </c>
      <c r="GD23" s="181" t="str">
        <f>Contrapartida</f>
        <v/>
      </c>
      <c r="GE23" s="180"/>
      <c r="GF23" s="182" t="str">
        <f>Repasse</f>
        <v/>
      </c>
      <c r="GG23" s="181" t="str">
        <f>Contrapartida</f>
        <v/>
      </c>
      <c r="GH23" s="180"/>
      <c r="GI23" s="182" t="str">
        <f>Repasse</f>
        <v/>
      </c>
      <c r="GJ23" s="181" t="str">
        <f>Contrapartida</f>
        <v/>
      </c>
      <c r="GK23" s="180"/>
      <c r="GL23" s="182" t="str">
        <f>Repasse</f>
        <v/>
      </c>
      <c r="GM23" s="181" t="str">
        <f>Contrapartida</f>
        <v/>
      </c>
      <c r="GN23" s="180"/>
      <c r="GO23" s="182" t="str">
        <f>Repasse</f>
        <v/>
      </c>
      <c r="GP23" s="181" t="str">
        <f>Contrapartida</f>
        <v/>
      </c>
      <c r="GQ23" s="180"/>
      <c r="GR23" s="182" t="str">
        <f>Repasse</f>
        <v/>
      </c>
      <c r="GS23" s="181" t="str">
        <f>Contrapartida</f>
        <v/>
      </c>
      <c r="GT23" s="180"/>
      <c r="GU23" s="182" t="str">
        <f>Repasse</f>
        <v/>
      </c>
      <c r="GV23" s="181" t="str">
        <f>Contrapartida</f>
        <v/>
      </c>
      <c r="GW23" s="180"/>
      <c r="GX23" s="182" t="str">
        <f>Repasse</f>
        <v/>
      </c>
      <c r="GY23" s="181" t="str">
        <f>Contrapartida</f>
        <v/>
      </c>
      <c r="GZ23" s="180"/>
      <c r="HA23" s="182" t="str">
        <f>Repasse</f>
        <v/>
      </c>
      <c r="HB23" s="181" t="str">
        <f>Contrapartida</f>
        <v/>
      </c>
      <c r="HC23" s="180"/>
      <c r="HD23" s="182" t="str">
        <f>Repasse</f>
        <v/>
      </c>
      <c r="HE23" s="181" t="str">
        <f>Contrapartida</f>
        <v/>
      </c>
      <c r="HF23" s="180"/>
      <c r="HG23" s="182" t="str">
        <f>Repasse</f>
        <v/>
      </c>
      <c r="HH23" s="181" t="str">
        <f>Contrapartida</f>
        <v/>
      </c>
      <c r="HI23" s="180"/>
      <c r="HJ23" s="182" t="str">
        <f>Repasse</f>
        <v/>
      </c>
      <c r="HK23" s="181" t="str">
        <f>Contrapartida</f>
        <v/>
      </c>
      <c r="HL23" s="180"/>
      <c r="HM23" s="182" t="str">
        <f>Repasse</f>
        <v/>
      </c>
      <c r="HN23" s="181" t="str">
        <f>Contrapartida</f>
        <v/>
      </c>
      <c r="HO23" s="180"/>
      <c r="HP23" s="182" t="str">
        <f>Repasse</f>
        <v/>
      </c>
      <c r="HQ23" s="181" t="str">
        <f>Contrapartida</f>
        <v/>
      </c>
      <c r="HR23" s="180"/>
      <c r="HS23" s="182" t="str">
        <f>Repasse</f>
        <v/>
      </c>
      <c r="HT23" s="181" t="str">
        <f>Contrapartida</f>
        <v/>
      </c>
      <c r="HU23" s="180"/>
      <c r="HV23" s="182" t="str">
        <f>Repasse</f>
        <v/>
      </c>
      <c r="HW23" s="181" t="str">
        <f>Contrapartida</f>
        <v/>
      </c>
      <c r="HX23" s="180"/>
      <c r="HY23" s="182" t="str">
        <f>Repasse</f>
        <v/>
      </c>
      <c r="HZ23" s="181" t="str">
        <f>Contrapartida</f>
        <v/>
      </c>
      <c r="IA23" s="180"/>
      <c r="IB23" s="182" t="str">
        <f>Repasse</f>
        <v/>
      </c>
      <c r="IC23" s="181" t="str">
        <f>Contrapartida</f>
        <v/>
      </c>
      <c r="ID23" s="180"/>
      <c r="IE23" s="182" t="str">
        <f>Repasse</f>
        <v/>
      </c>
      <c r="IF23" s="181" t="str">
        <f>Contrapartida</f>
        <v/>
      </c>
      <c r="IG23" s="180"/>
      <c r="IH23" s="182" t="str">
        <f>Repasse</f>
        <v/>
      </c>
      <c r="II23" s="181" t="str">
        <f>Contrapartida</f>
        <v/>
      </c>
      <c r="IJ23" s="180"/>
      <c r="IK23" s="182" t="str">
        <f>Repasse</f>
        <v/>
      </c>
      <c r="IL23" s="181" t="str">
        <f>Contrapartida</f>
        <v/>
      </c>
      <c r="IM23" s="180"/>
      <c r="IN23" s="182" t="str">
        <f>Repasse</f>
        <v/>
      </c>
      <c r="IO23" s="181" t="str">
        <f>Contrapartida</f>
        <v/>
      </c>
      <c r="IP23" s="180"/>
      <c r="IQ23" s="182" t="str">
        <f>Repasse</f>
        <v/>
      </c>
      <c r="IR23" s="181" t="str">
        <f>Contrapartida</f>
        <v/>
      </c>
      <c r="IS23" s="180"/>
      <c r="IT23" s="182" t="str">
        <f>Repasse</f>
        <v/>
      </c>
      <c r="IU23" s="181" t="str">
        <f>Contrapartida</f>
        <v/>
      </c>
      <c r="IV23" s="180"/>
    </row>
    <row r="24" spans="1:256" s="179" customFormat="1" ht="9.9499999999999993" customHeight="1" x14ac:dyDescent="0.2">
      <c r="A24" s="178">
        <f>QCI!$B24</f>
        <v>0</v>
      </c>
      <c r="B24" s="177">
        <f>QCI!$M24</f>
        <v>0</v>
      </c>
      <c r="C24" s="176" t="str">
        <f t="shared" si="0"/>
        <v/>
      </c>
      <c r="D24" s="175">
        <f t="shared" si="1"/>
        <v>0</v>
      </c>
      <c r="E24" s="183" t="str">
        <f>Repasse</f>
        <v/>
      </c>
      <c r="F24" s="181" t="str">
        <f>Contrapartida</f>
        <v/>
      </c>
      <c r="G24" s="174"/>
      <c r="H24" s="183" t="str">
        <f>Repasse</f>
        <v/>
      </c>
      <c r="I24" s="181" t="str">
        <f>Contrapartida</f>
        <v/>
      </c>
      <c r="J24" s="180"/>
      <c r="K24" s="182" t="str">
        <f>Repasse</f>
        <v/>
      </c>
      <c r="L24" s="181" t="str">
        <f>Contrapartida</f>
        <v/>
      </c>
      <c r="M24" s="180"/>
      <c r="N24" s="182" t="str">
        <f>Repasse</f>
        <v/>
      </c>
      <c r="O24" s="181" t="str">
        <f>Contrapartida</f>
        <v/>
      </c>
      <c r="P24" s="180"/>
      <c r="Q24" s="182" t="str">
        <f>Repasse</f>
        <v/>
      </c>
      <c r="R24" s="181" t="str">
        <f>Contrapartida</f>
        <v/>
      </c>
      <c r="S24" s="180"/>
      <c r="T24" s="182" t="str">
        <f>Repasse</f>
        <v/>
      </c>
      <c r="U24" s="181" t="str">
        <f>Contrapartida</f>
        <v/>
      </c>
      <c r="V24" s="180"/>
      <c r="W24" s="182" t="str">
        <f>Repasse</f>
        <v/>
      </c>
      <c r="X24" s="181" t="str">
        <f>Contrapartida</f>
        <v/>
      </c>
      <c r="Y24" s="180"/>
      <c r="Z24" s="182" t="str">
        <f>Repasse</f>
        <v/>
      </c>
      <c r="AA24" s="181" t="str">
        <f>Contrapartida</f>
        <v/>
      </c>
      <c r="AB24" s="180"/>
      <c r="AC24" s="182" t="str">
        <f>Repasse</f>
        <v/>
      </c>
      <c r="AD24" s="181" t="str">
        <f>Contrapartida</f>
        <v/>
      </c>
      <c r="AE24" s="180"/>
      <c r="AF24" s="182" t="str">
        <f>Repasse</f>
        <v/>
      </c>
      <c r="AG24" s="181" t="str">
        <f>Contrapartida</f>
        <v/>
      </c>
      <c r="AH24" s="180"/>
      <c r="AI24" s="182" t="str">
        <f>Repasse</f>
        <v/>
      </c>
      <c r="AJ24" s="181" t="str">
        <f>Contrapartida</f>
        <v/>
      </c>
      <c r="AK24" s="180"/>
      <c r="AL24" s="182" t="str">
        <f>Repasse</f>
        <v/>
      </c>
      <c r="AM24" s="181" t="str">
        <f>Contrapartida</f>
        <v/>
      </c>
      <c r="AN24" s="180"/>
      <c r="AO24" s="182" t="str">
        <f>Repasse</f>
        <v/>
      </c>
      <c r="AP24" s="181" t="str">
        <f>Contrapartida</f>
        <v/>
      </c>
      <c r="AQ24" s="180"/>
      <c r="AR24" s="182" t="str">
        <f>Repasse</f>
        <v/>
      </c>
      <c r="AS24" s="181" t="str">
        <f>Contrapartida</f>
        <v/>
      </c>
      <c r="AT24" s="180"/>
      <c r="AU24" s="182" t="str">
        <f>Repasse</f>
        <v/>
      </c>
      <c r="AV24" s="181" t="str">
        <f>Contrapartida</f>
        <v/>
      </c>
      <c r="AW24" s="180"/>
      <c r="AX24" s="182" t="str">
        <f>Repasse</f>
        <v/>
      </c>
      <c r="AY24" s="181" t="str">
        <f>Contrapartida</f>
        <v/>
      </c>
      <c r="AZ24" s="180"/>
      <c r="BA24" s="182" t="str">
        <f>Repasse</f>
        <v/>
      </c>
      <c r="BB24" s="181" t="str">
        <f>Contrapartida</f>
        <v/>
      </c>
      <c r="BC24" s="180"/>
      <c r="BD24" s="182" t="str">
        <f>Repasse</f>
        <v/>
      </c>
      <c r="BE24" s="181" t="str">
        <f>Contrapartida</f>
        <v/>
      </c>
      <c r="BF24" s="180"/>
      <c r="BG24" s="182" t="str">
        <f>Repasse</f>
        <v/>
      </c>
      <c r="BH24" s="181" t="str">
        <f>Contrapartida</f>
        <v/>
      </c>
      <c r="BI24" s="180"/>
      <c r="BJ24" s="182" t="str">
        <f>Repasse</f>
        <v/>
      </c>
      <c r="BK24" s="181" t="str">
        <f>Contrapartida</f>
        <v/>
      </c>
      <c r="BL24" s="180"/>
      <c r="BM24" s="182" t="str">
        <f>Repasse</f>
        <v/>
      </c>
      <c r="BN24" s="181" t="str">
        <f>Contrapartida</f>
        <v/>
      </c>
      <c r="BO24" s="180"/>
      <c r="BP24" s="182" t="str">
        <f>Repasse</f>
        <v/>
      </c>
      <c r="BQ24" s="181" t="str">
        <f>Contrapartida</f>
        <v/>
      </c>
      <c r="BR24" s="180"/>
      <c r="BS24" s="182" t="str">
        <f>Repasse</f>
        <v/>
      </c>
      <c r="BT24" s="181" t="str">
        <f>Contrapartida</f>
        <v/>
      </c>
      <c r="BU24" s="180"/>
      <c r="BV24" s="182" t="str">
        <f>Repasse</f>
        <v/>
      </c>
      <c r="BW24" s="181" t="str">
        <f>Contrapartida</f>
        <v/>
      </c>
      <c r="BX24" s="180"/>
      <c r="BY24" s="182" t="str">
        <f>Repasse</f>
        <v/>
      </c>
      <c r="BZ24" s="181" t="str">
        <f>Contrapartida</f>
        <v/>
      </c>
      <c r="CA24" s="180"/>
      <c r="CB24" s="182" t="str">
        <f>Repasse</f>
        <v/>
      </c>
      <c r="CC24" s="181" t="str">
        <f>Contrapartida</f>
        <v/>
      </c>
      <c r="CD24" s="180"/>
      <c r="CE24" s="182" t="str">
        <f>Repasse</f>
        <v/>
      </c>
      <c r="CF24" s="181" t="str">
        <f>Contrapartida</f>
        <v/>
      </c>
      <c r="CG24" s="180"/>
      <c r="CH24" s="182" t="str">
        <f>Repasse</f>
        <v/>
      </c>
      <c r="CI24" s="181" t="str">
        <f>Contrapartida</f>
        <v/>
      </c>
      <c r="CJ24" s="180"/>
      <c r="CK24" s="182" t="str">
        <f>Repasse</f>
        <v/>
      </c>
      <c r="CL24" s="181" t="str">
        <f>Contrapartida</f>
        <v/>
      </c>
      <c r="CM24" s="180"/>
      <c r="CN24" s="182" t="str">
        <f>Repasse</f>
        <v/>
      </c>
      <c r="CO24" s="181" t="str">
        <f>Contrapartida</f>
        <v/>
      </c>
      <c r="CP24" s="180"/>
      <c r="CQ24" s="182" t="str">
        <f>Repasse</f>
        <v/>
      </c>
      <c r="CR24" s="181" t="str">
        <f>Contrapartida</f>
        <v/>
      </c>
      <c r="CS24" s="180"/>
      <c r="CT24" s="182" t="str">
        <f>Repasse</f>
        <v/>
      </c>
      <c r="CU24" s="181" t="str">
        <f>Contrapartida</f>
        <v/>
      </c>
      <c r="CV24" s="180"/>
      <c r="CW24" s="182" t="str">
        <f>Repasse</f>
        <v/>
      </c>
      <c r="CX24" s="181" t="str">
        <f>Contrapartida</f>
        <v/>
      </c>
      <c r="CY24" s="180"/>
      <c r="CZ24" s="182" t="str">
        <f>Repasse</f>
        <v/>
      </c>
      <c r="DA24" s="181" t="str">
        <f>Contrapartida</f>
        <v/>
      </c>
      <c r="DB24" s="180"/>
      <c r="DC24" s="182" t="str">
        <f>Repasse</f>
        <v/>
      </c>
      <c r="DD24" s="181" t="str">
        <f>Contrapartida</f>
        <v/>
      </c>
      <c r="DE24" s="180"/>
      <c r="DF24" s="182" t="str">
        <f>Repasse</f>
        <v/>
      </c>
      <c r="DG24" s="181" t="str">
        <f>Contrapartida</f>
        <v/>
      </c>
      <c r="DH24" s="180"/>
      <c r="DI24" s="182" t="str">
        <f>Repasse</f>
        <v/>
      </c>
      <c r="DJ24" s="181" t="str">
        <f>Contrapartida</f>
        <v/>
      </c>
      <c r="DK24" s="180"/>
      <c r="DL24" s="182" t="str">
        <f>Repasse</f>
        <v/>
      </c>
      <c r="DM24" s="181" t="str">
        <f>Contrapartida</f>
        <v/>
      </c>
      <c r="DN24" s="180"/>
      <c r="DO24" s="182" t="str">
        <f>Repasse</f>
        <v/>
      </c>
      <c r="DP24" s="181" t="str">
        <f>Contrapartida</f>
        <v/>
      </c>
      <c r="DQ24" s="180"/>
      <c r="DR24" s="182" t="str">
        <f>Repasse</f>
        <v/>
      </c>
      <c r="DS24" s="181" t="str">
        <f>Contrapartida</f>
        <v/>
      </c>
      <c r="DT24" s="180"/>
      <c r="DU24" s="182" t="str">
        <f>Repasse</f>
        <v/>
      </c>
      <c r="DV24" s="181" t="str">
        <f>Contrapartida</f>
        <v/>
      </c>
      <c r="DW24" s="180"/>
      <c r="DX24" s="182" t="str">
        <f>Repasse</f>
        <v/>
      </c>
      <c r="DY24" s="181" t="str">
        <f>Contrapartida</f>
        <v/>
      </c>
      <c r="DZ24" s="180"/>
      <c r="EA24" s="182" t="str">
        <f>Repasse</f>
        <v/>
      </c>
      <c r="EB24" s="181" t="str">
        <f>Contrapartida</f>
        <v/>
      </c>
      <c r="EC24" s="180"/>
      <c r="ED24" s="182" t="str">
        <f>Repasse</f>
        <v/>
      </c>
      <c r="EE24" s="181" t="str">
        <f>Contrapartida</f>
        <v/>
      </c>
      <c r="EF24" s="180"/>
      <c r="EG24" s="182" t="str">
        <f>Repasse</f>
        <v/>
      </c>
      <c r="EH24" s="181" t="str">
        <f>Contrapartida</f>
        <v/>
      </c>
      <c r="EI24" s="180"/>
      <c r="EJ24" s="182" t="str">
        <f>Repasse</f>
        <v/>
      </c>
      <c r="EK24" s="181" t="str">
        <f>Contrapartida</f>
        <v/>
      </c>
      <c r="EL24" s="180"/>
      <c r="EM24" s="182" t="str">
        <f>Repasse</f>
        <v/>
      </c>
      <c r="EN24" s="181" t="str">
        <f>Contrapartida</f>
        <v/>
      </c>
      <c r="EO24" s="180"/>
      <c r="EP24" s="182" t="str">
        <f>Repasse</f>
        <v/>
      </c>
      <c r="EQ24" s="181" t="str">
        <f>Contrapartida</f>
        <v/>
      </c>
      <c r="ER24" s="180"/>
      <c r="ES24" s="182" t="str">
        <f>Repasse</f>
        <v/>
      </c>
      <c r="ET24" s="181" t="str">
        <f>Contrapartida</f>
        <v/>
      </c>
      <c r="EU24" s="180"/>
      <c r="EV24" s="182" t="str">
        <f>Repasse</f>
        <v/>
      </c>
      <c r="EW24" s="181" t="str">
        <f>Contrapartida</f>
        <v/>
      </c>
      <c r="EX24" s="180"/>
      <c r="EY24" s="182" t="str">
        <f>Repasse</f>
        <v/>
      </c>
      <c r="EZ24" s="181" t="str">
        <f>Contrapartida</f>
        <v/>
      </c>
      <c r="FA24" s="180"/>
      <c r="FB24" s="182" t="str">
        <f>Repasse</f>
        <v/>
      </c>
      <c r="FC24" s="181" t="str">
        <f>Contrapartida</f>
        <v/>
      </c>
      <c r="FD24" s="180"/>
      <c r="FE24" s="182" t="str">
        <f>Repasse</f>
        <v/>
      </c>
      <c r="FF24" s="181" t="str">
        <f>Contrapartida</f>
        <v/>
      </c>
      <c r="FG24" s="180"/>
      <c r="FH24" s="182" t="str">
        <f>Repasse</f>
        <v/>
      </c>
      <c r="FI24" s="181" t="str">
        <f>Contrapartida</f>
        <v/>
      </c>
      <c r="FJ24" s="180"/>
      <c r="FK24" s="182" t="str">
        <f>Repasse</f>
        <v/>
      </c>
      <c r="FL24" s="181" t="str">
        <f>Contrapartida</f>
        <v/>
      </c>
      <c r="FM24" s="180"/>
      <c r="FN24" s="182" t="str">
        <f>Repasse</f>
        <v/>
      </c>
      <c r="FO24" s="181" t="str">
        <f>Contrapartida</f>
        <v/>
      </c>
      <c r="FP24" s="180"/>
      <c r="FQ24" s="182" t="str">
        <f>Repasse</f>
        <v/>
      </c>
      <c r="FR24" s="181" t="str">
        <f>Contrapartida</f>
        <v/>
      </c>
      <c r="FS24" s="180"/>
      <c r="FT24" s="182" t="str">
        <f>Repasse</f>
        <v/>
      </c>
      <c r="FU24" s="181" t="str">
        <f>Contrapartida</f>
        <v/>
      </c>
      <c r="FV24" s="180"/>
      <c r="FW24" s="182" t="str">
        <f>Repasse</f>
        <v/>
      </c>
      <c r="FX24" s="181" t="str">
        <f>Contrapartida</f>
        <v/>
      </c>
      <c r="FY24" s="180"/>
      <c r="FZ24" s="182" t="str">
        <f>Repasse</f>
        <v/>
      </c>
      <c r="GA24" s="181" t="str">
        <f>Contrapartida</f>
        <v/>
      </c>
      <c r="GB24" s="180"/>
      <c r="GC24" s="182" t="str">
        <f>Repasse</f>
        <v/>
      </c>
      <c r="GD24" s="181" t="str">
        <f>Contrapartida</f>
        <v/>
      </c>
      <c r="GE24" s="180"/>
      <c r="GF24" s="182" t="str">
        <f>Repasse</f>
        <v/>
      </c>
      <c r="GG24" s="181" t="str">
        <f>Contrapartida</f>
        <v/>
      </c>
      <c r="GH24" s="180"/>
      <c r="GI24" s="182" t="str">
        <f>Repasse</f>
        <v/>
      </c>
      <c r="GJ24" s="181" t="str">
        <f>Contrapartida</f>
        <v/>
      </c>
      <c r="GK24" s="180"/>
      <c r="GL24" s="182" t="str">
        <f>Repasse</f>
        <v/>
      </c>
      <c r="GM24" s="181" t="str">
        <f>Contrapartida</f>
        <v/>
      </c>
      <c r="GN24" s="180"/>
      <c r="GO24" s="182" t="str">
        <f>Repasse</f>
        <v/>
      </c>
      <c r="GP24" s="181" t="str">
        <f>Contrapartida</f>
        <v/>
      </c>
      <c r="GQ24" s="180"/>
      <c r="GR24" s="182" t="str">
        <f>Repasse</f>
        <v/>
      </c>
      <c r="GS24" s="181" t="str">
        <f>Contrapartida</f>
        <v/>
      </c>
      <c r="GT24" s="180"/>
      <c r="GU24" s="182" t="str">
        <f>Repasse</f>
        <v/>
      </c>
      <c r="GV24" s="181" t="str">
        <f>Contrapartida</f>
        <v/>
      </c>
      <c r="GW24" s="180"/>
      <c r="GX24" s="182" t="str">
        <f>Repasse</f>
        <v/>
      </c>
      <c r="GY24" s="181" t="str">
        <f>Contrapartida</f>
        <v/>
      </c>
      <c r="GZ24" s="180"/>
      <c r="HA24" s="182" t="str">
        <f>Repasse</f>
        <v/>
      </c>
      <c r="HB24" s="181" t="str">
        <f>Contrapartida</f>
        <v/>
      </c>
      <c r="HC24" s="180"/>
      <c r="HD24" s="182" t="str">
        <f>Repasse</f>
        <v/>
      </c>
      <c r="HE24" s="181" t="str">
        <f>Contrapartida</f>
        <v/>
      </c>
      <c r="HF24" s="180"/>
      <c r="HG24" s="182" t="str">
        <f>Repasse</f>
        <v/>
      </c>
      <c r="HH24" s="181" t="str">
        <f>Contrapartida</f>
        <v/>
      </c>
      <c r="HI24" s="180"/>
      <c r="HJ24" s="182" t="str">
        <f>Repasse</f>
        <v/>
      </c>
      <c r="HK24" s="181" t="str">
        <f>Contrapartida</f>
        <v/>
      </c>
      <c r="HL24" s="180"/>
      <c r="HM24" s="182" t="str">
        <f>Repasse</f>
        <v/>
      </c>
      <c r="HN24" s="181" t="str">
        <f>Contrapartida</f>
        <v/>
      </c>
      <c r="HO24" s="180"/>
      <c r="HP24" s="182" t="str">
        <f>Repasse</f>
        <v/>
      </c>
      <c r="HQ24" s="181" t="str">
        <f>Contrapartida</f>
        <v/>
      </c>
      <c r="HR24" s="180"/>
      <c r="HS24" s="182" t="str">
        <f>Repasse</f>
        <v/>
      </c>
      <c r="HT24" s="181" t="str">
        <f>Contrapartida</f>
        <v/>
      </c>
      <c r="HU24" s="180"/>
      <c r="HV24" s="182" t="str">
        <f>Repasse</f>
        <v/>
      </c>
      <c r="HW24" s="181" t="str">
        <f>Contrapartida</f>
        <v/>
      </c>
      <c r="HX24" s="180"/>
      <c r="HY24" s="182" t="str">
        <f>Repasse</f>
        <v/>
      </c>
      <c r="HZ24" s="181" t="str">
        <f>Contrapartida</f>
        <v/>
      </c>
      <c r="IA24" s="180"/>
      <c r="IB24" s="182" t="str">
        <f>Repasse</f>
        <v/>
      </c>
      <c r="IC24" s="181" t="str">
        <f>Contrapartida</f>
        <v/>
      </c>
      <c r="ID24" s="180"/>
      <c r="IE24" s="182" t="str">
        <f>Repasse</f>
        <v/>
      </c>
      <c r="IF24" s="181" t="str">
        <f>Contrapartida</f>
        <v/>
      </c>
      <c r="IG24" s="180"/>
      <c r="IH24" s="182" t="str">
        <f>Repasse</f>
        <v/>
      </c>
      <c r="II24" s="181" t="str">
        <f>Contrapartida</f>
        <v/>
      </c>
      <c r="IJ24" s="180"/>
      <c r="IK24" s="182" t="str">
        <f>Repasse</f>
        <v/>
      </c>
      <c r="IL24" s="181" t="str">
        <f>Contrapartida</f>
        <v/>
      </c>
      <c r="IM24" s="180"/>
      <c r="IN24" s="182" t="str">
        <f>Repasse</f>
        <v/>
      </c>
      <c r="IO24" s="181" t="str">
        <f>Contrapartida</f>
        <v/>
      </c>
      <c r="IP24" s="180"/>
      <c r="IQ24" s="182" t="str">
        <f>Repasse</f>
        <v/>
      </c>
      <c r="IR24" s="181" t="str">
        <f>Contrapartida</f>
        <v/>
      </c>
      <c r="IS24" s="180"/>
      <c r="IT24" s="182" t="str">
        <f>Repasse</f>
        <v/>
      </c>
      <c r="IU24" s="181" t="str">
        <f>Contrapartida</f>
        <v/>
      </c>
      <c r="IV24" s="180"/>
    </row>
    <row r="25" spans="1:256" s="179" customFormat="1" ht="9.9499999999999993" customHeight="1" x14ac:dyDescent="0.2">
      <c r="A25" s="178">
        <f>QCI!$B25</f>
        <v>0</v>
      </c>
      <c r="B25" s="177">
        <f>QCI!$M25</f>
        <v>0</v>
      </c>
      <c r="C25" s="176" t="str">
        <f t="shared" si="0"/>
        <v/>
      </c>
      <c r="D25" s="175">
        <f t="shared" si="1"/>
        <v>0</v>
      </c>
      <c r="E25" s="183" t="str">
        <f>Repasse</f>
        <v/>
      </c>
      <c r="F25" s="181" t="str">
        <f>Contrapartida</f>
        <v/>
      </c>
      <c r="G25" s="174"/>
      <c r="H25" s="183" t="str">
        <f>Repasse</f>
        <v/>
      </c>
      <c r="I25" s="181" t="str">
        <f>Contrapartida</f>
        <v/>
      </c>
      <c r="J25" s="180"/>
      <c r="K25" s="182" t="str">
        <f>Repasse</f>
        <v/>
      </c>
      <c r="L25" s="181" t="str">
        <f>Contrapartida</f>
        <v/>
      </c>
      <c r="M25" s="180"/>
      <c r="N25" s="182" t="str">
        <f>Repasse</f>
        <v/>
      </c>
      <c r="O25" s="181" t="str">
        <f>Contrapartida</f>
        <v/>
      </c>
      <c r="P25" s="180"/>
      <c r="Q25" s="182" t="str">
        <f>Repasse</f>
        <v/>
      </c>
      <c r="R25" s="181" t="str">
        <f>Contrapartida</f>
        <v/>
      </c>
      <c r="S25" s="180"/>
      <c r="T25" s="182" t="str">
        <f>Repasse</f>
        <v/>
      </c>
      <c r="U25" s="181" t="str">
        <f>Contrapartida</f>
        <v/>
      </c>
      <c r="V25" s="180"/>
      <c r="W25" s="182" t="str">
        <f>Repasse</f>
        <v/>
      </c>
      <c r="X25" s="181" t="str">
        <f>Contrapartida</f>
        <v/>
      </c>
      <c r="Y25" s="180"/>
      <c r="Z25" s="182" t="str">
        <f>Repasse</f>
        <v/>
      </c>
      <c r="AA25" s="181" t="str">
        <f>Contrapartida</f>
        <v/>
      </c>
      <c r="AB25" s="180"/>
      <c r="AC25" s="182" t="str">
        <f>Repasse</f>
        <v/>
      </c>
      <c r="AD25" s="181" t="str">
        <f>Contrapartida</f>
        <v/>
      </c>
      <c r="AE25" s="180"/>
      <c r="AF25" s="182" t="str">
        <f>Repasse</f>
        <v/>
      </c>
      <c r="AG25" s="181" t="str">
        <f>Contrapartida</f>
        <v/>
      </c>
      <c r="AH25" s="180"/>
      <c r="AI25" s="182" t="str">
        <f>Repasse</f>
        <v/>
      </c>
      <c r="AJ25" s="181" t="str">
        <f>Contrapartida</f>
        <v/>
      </c>
      <c r="AK25" s="180"/>
      <c r="AL25" s="182" t="str">
        <f>Repasse</f>
        <v/>
      </c>
      <c r="AM25" s="181" t="str">
        <f>Contrapartida</f>
        <v/>
      </c>
      <c r="AN25" s="180"/>
      <c r="AO25" s="182" t="str">
        <f>Repasse</f>
        <v/>
      </c>
      <c r="AP25" s="181" t="str">
        <f>Contrapartida</f>
        <v/>
      </c>
      <c r="AQ25" s="180"/>
      <c r="AR25" s="182" t="str">
        <f>Repasse</f>
        <v/>
      </c>
      <c r="AS25" s="181" t="str">
        <f>Contrapartida</f>
        <v/>
      </c>
      <c r="AT25" s="180"/>
      <c r="AU25" s="182" t="str">
        <f>Repasse</f>
        <v/>
      </c>
      <c r="AV25" s="181" t="str">
        <f>Contrapartida</f>
        <v/>
      </c>
      <c r="AW25" s="180"/>
      <c r="AX25" s="182" t="str">
        <f>Repasse</f>
        <v/>
      </c>
      <c r="AY25" s="181" t="str">
        <f>Contrapartida</f>
        <v/>
      </c>
      <c r="AZ25" s="180"/>
      <c r="BA25" s="182" t="str">
        <f>Repasse</f>
        <v/>
      </c>
      <c r="BB25" s="181" t="str">
        <f>Contrapartida</f>
        <v/>
      </c>
      <c r="BC25" s="180"/>
      <c r="BD25" s="182" t="str">
        <f>Repasse</f>
        <v/>
      </c>
      <c r="BE25" s="181" t="str">
        <f>Contrapartida</f>
        <v/>
      </c>
      <c r="BF25" s="180"/>
      <c r="BG25" s="182" t="str">
        <f>Repasse</f>
        <v/>
      </c>
      <c r="BH25" s="181" t="str">
        <f>Contrapartida</f>
        <v/>
      </c>
      <c r="BI25" s="180"/>
      <c r="BJ25" s="182" t="str">
        <f>Repasse</f>
        <v/>
      </c>
      <c r="BK25" s="181" t="str">
        <f>Contrapartida</f>
        <v/>
      </c>
      <c r="BL25" s="180"/>
      <c r="BM25" s="182" t="str">
        <f>Repasse</f>
        <v/>
      </c>
      <c r="BN25" s="181" t="str">
        <f>Contrapartida</f>
        <v/>
      </c>
      <c r="BO25" s="180"/>
      <c r="BP25" s="182" t="str">
        <f>Repasse</f>
        <v/>
      </c>
      <c r="BQ25" s="181" t="str">
        <f>Contrapartida</f>
        <v/>
      </c>
      <c r="BR25" s="180"/>
      <c r="BS25" s="182" t="str">
        <f>Repasse</f>
        <v/>
      </c>
      <c r="BT25" s="181" t="str">
        <f>Contrapartida</f>
        <v/>
      </c>
      <c r="BU25" s="180"/>
      <c r="BV25" s="182" t="str">
        <f>Repasse</f>
        <v/>
      </c>
      <c r="BW25" s="181" t="str">
        <f>Contrapartida</f>
        <v/>
      </c>
      <c r="BX25" s="180"/>
      <c r="BY25" s="182" t="str">
        <f>Repasse</f>
        <v/>
      </c>
      <c r="BZ25" s="181" t="str">
        <f>Contrapartida</f>
        <v/>
      </c>
      <c r="CA25" s="180"/>
      <c r="CB25" s="182" t="str">
        <f>Repasse</f>
        <v/>
      </c>
      <c r="CC25" s="181" t="str">
        <f>Contrapartida</f>
        <v/>
      </c>
      <c r="CD25" s="180"/>
      <c r="CE25" s="182" t="str">
        <f>Repasse</f>
        <v/>
      </c>
      <c r="CF25" s="181" t="str">
        <f>Contrapartida</f>
        <v/>
      </c>
      <c r="CG25" s="180"/>
      <c r="CH25" s="182" t="str">
        <f>Repasse</f>
        <v/>
      </c>
      <c r="CI25" s="181" t="str">
        <f>Contrapartida</f>
        <v/>
      </c>
      <c r="CJ25" s="180"/>
      <c r="CK25" s="182" t="str">
        <f>Repasse</f>
        <v/>
      </c>
      <c r="CL25" s="181" t="str">
        <f>Contrapartida</f>
        <v/>
      </c>
      <c r="CM25" s="180"/>
      <c r="CN25" s="182" t="str">
        <f>Repasse</f>
        <v/>
      </c>
      <c r="CO25" s="181" t="str">
        <f>Contrapartida</f>
        <v/>
      </c>
      <c r="CP25" s="180"/>
      <c r="CQ25" s="182" t="str">
        <f>Repasse</f>
        <v/>
      </c>
      <c r="CR25" s="181" t="str">
        <f>Contrapartida</f>
        <v/>
      </c>
      <c r="CS25" s="180"/>
      <c r="CT25" s="182" t="str">
        <f>Repasse</f>
        <v/>
      </c>
      <c r="CU25" s="181" t="str">
        <f>Contrapartida</f>
        <v/>
      </c>
      <c r="CV25" s="180"/>
      <c r="CW25" s="182" t="str">
        <f>Repasse</f>
        <v/>
      </c>
      <c r="CX25" s="181" t="str">
        <f>Contrapartida</f>
        <v/>
      </c>
      <c r="CY25" s="180"/>
      <c r="CZ25" s="182" t="str">
        <f>Repasse</f>
        <v/>
      </c>
      <c r="DA25" s="181" t="str">
        <f>Contrapartida</f>
        <v/>
      </c>
      <c r="DB25" s="180"/>
      <c r="DC25" s="182" t="str">
        <f>Repasse</f>
        <v/>
      </c>
      <c r="DD25" s="181" t="str">
        <f>Contrapartida</f>
        <v/>
      </c>
      <c r="DE25" s="180"/>
      <c r="DF25" s="182" t="str">
        <f>Repasse</f>
        <v/>
      </c>
      <c r="DG25" s="181" t="str">
        <f>Contrapartida</f>
        <v/>
      </c>
      <c r="DH25" s="180"/>
      <c r="DI25" s="182" t="str">
        <f>Repasse</f>
        <v/>
      </c>
      <c r="DJ25" s="181" t="str">
        <f>Contrapartida</f>
        <v/>
      </c>
      <c r="DK25" s="180"/>
      <c r="DL25" s="182" t="str">
        <f>Repasse</f>
        <v/>
      </c>
      <c r="DM25" s="181" t="str">
        <f>Contrapartida</f>
        <v/>
      </c>
      <c r="DN25" s="180"/>
      <c r="DO25" s="182" t="str">
        <f>Repasse</f>
        <v/>
      </c>
      <c r="DP25" s="181" t="str">
        <f>Contrapartida</f>
        <v/>
      </c>
      <c r="DQ25" s="180"/>
      <c r="DR25" s="182" t="str">
        <f>Repasse</f>
        <v/>
      </c>
      <c r="DS25" s="181" t="str">
        <f>Contrapartida</f>
        <v/>
      </c>
      <c r="DT25" s="180"/>
      <c r="DU25" s="182" t="str">
        <f>Repasse</f>
        <v/>
      </c>
      <c r="DV25" s="181" t="str">
        <f>Contrapartida</f>
        <v/>
      </c>
      <c r="DW25" s="180"/>
      <c r="DX25" s="182" t="str">
        <f>Repasse</f>
        <v/>
      </c>
      <c r="DY25" s="181" t="str">
        <f>Contrapartida</f>
        <v/>
      </c>
      <c r="DZ25" s="180"/>
      <c r="EA25" s="182" t="str">
        <f>Repasse</f>
        <v/>
      </c>
      <c r="EB25" s="181" t="str">
        <f>Contrapartida</f>
        <v/>
      </c>
      <c r="EC25" s="180"/>
      <c r="ED25" s="182" t="str">
        <f>Repasse</f>
        <v/>
      </c>
      <c r="EE25" s="181" t="str">
        <f>Contrapartida</f>
        <v/>
      </c>
      <c r="EF25" s="180"/>
      <c r="EG25" s="182" t="str">
        <f>Repasse</f>
        <v/>
      </c>
      <c r="EH25" s="181" t="str">
        <f>Contrapartida</f>
        <v/>
      </c>
      <c r="EI25" s="180"/>
      <c r="EJ25" s="182" t="str">
        <f>Repasse</f>
        <v/>
      </c>
      <c r="EK25" s="181" t="str">
        <f>Contrapartida</f>
        <v/>
      </c>
      <c r="EL25" s="180"/>
      <c r="EM25" s="182" t="str">
        <f>Repasse</f>
        <v/>
      </c>
      <c r="EN25" s="181" t="str">
        <f>Contrapartida</f>
        <v/>
      </c>
      <c r="EO25" s="180"/>
      <c r="EP25" s="182" t="str">
        <f>Repasse</f>
        <v/>
      </c>
      <c r="EQ25" s="181" t="str">
        <f>Contrapartida</f>
        <v/>
      </c>
      <c r="ER25" s="180"/>
      <c r="ES25" s="182" t="str">
        <f>Repasse</f>
        <v/>
      </c>
      <c r="ET25" s="181" t="str">
        <f>Contrapartida</f>
        <v/>
      </c>
      <c r="EU25" s="180"/>
      <c r="EV25" s="182" t="str">
        <f>Repasse</f>
        <v/>
      </c>
      <c r="EW25" s="181" t="str">
        <f>Contrapartida</f>
        <v/>
      </c>
      <c r="EX25" s="180"/>
      <c r="EY25" s="182" t="str">
        <f>Repasse</f>
        <v/>
      </c>
      <c r="EZ25" s="181" t="str">
        <f>Contrapartida</f>
        <v/>
      </c>
      <c r="FA25" s="180"/>
      <c r="FB25" s="182" t="str">
        <f>Repasse</f>
        <v/>
      </c>
      <c r="FC25" s="181" t="str">
        <f>Contrapartida</f>
        <v/>
      </c>
      <c r="FD25" s="180"/>
      <c r="FE25" s="182" t="str">
        <f>Repasse</f>
        <v/>
      </c>
      <c r="FF25" s="181" t="str">
        <f>Contrapartida</f>
        <v/>
      </c>
      <c r="FG25" s="180"/>
      <c r="FH25" s="182" t="str">
        <f>Repasse</f>
        <v/>
      </c>
      <c r="FI25" s="181" t="str">
        <f>Contrapartida</f>
        <v/>
      </c>
      <c r="FJ25" s="180"/>
      <c r="FK25" s="182" t="str">
        <f>Repasse</f>
        <v/>
      </c>
      <c r="FL25" s="181" t="str">
        <f>Contrapartida</f>
        <v/>
      </c>
      <c r="FM25" s="180"/>
      <c r="FN25" s="182" t="str">
        <f>Repasse</f>
        <v/>
      </c>
      <c r="FO25" s="181" t="str">
        <f>Contrapartida</f>
        <v/>
      </c>
      <c r="FP25" s="180"/>
      <c r="FQ25" s="182" t="str">
        <f>Repasse</f>
        <v/>
      </c>
      <c r="FR25" s="181" t="str">
        <f>Contrapartida</f>
        <v/>
      </c>
      <c r="FS25" s="180"/>
      <c r="FT25" s="182" t="str">
        <f>Repasse</f>
        <v/>
      </c>
      <c r="FU25" s="181" t="str">
        <f>Contrapartida</f>
        <v/>
      </c>
      <c r="FV25" s="180"/>
      <c r="FW25" s="182" t="str">
        <f>Repasse</f>
        <v/>
      </c>
      <c r="FX25" s="181" t="str">
        <f>Contrapartida</f>
        <v/>
      </c>
      <c r="FY25" s="180"/>
      <c r="FZ25" s="182" t="str">
        <f>Repasse</f>
        <v/>
      </c>
      <c r="GA25" s="181" t="str">
        <f>Contrapartida</f>
        <v/>
      </c>
      <c r="GB25" s="180"/>
      <c r="GC25" s="182" t="str">
        <f>Repasse</f>
        <v/>
      </c>
      <c r="GD25" s="181" t="str">
        <f>Contrapartida</f>
        <v/>
      </c>
      <c r="GE25" s="180"/>
      <c r="GF25" s="182" t="str">
        <f>Repasse</f>
        <v/>
      </c>
      <c r="GG25" s="181" t="str">
        <f>Contrapartida</f>
        <v/>
      </c>
      <c r="GH25" s="180"/>
      <c r="GI25" s="182" t="str">
        <f>Repasse</f>
        <v/>
      </c>
      <c r="GJ25" s="181" t="str">
        <f>Contrapartida</f>
        <v/>
      </c>
      <c r="GK25" s="180"/>
      <c r="GL25" s="182" t="str">
        <f>Repasse</f>
        <v/>
      </c>
      <c r="GM25" s="181" t="str">
        <f>Contrapartida</f>
        <v/>
      </c>
      <c r="GN25" s="180"/>
      <c r="GO25" s="182" t="str">
        <f>Repasse</f>
        <v/>
      </c>
      <c r="GP25" s="181" t="str">
        <f>Contrapartida</f>
        <v/>
      </c>
      <c r="GQ25" s="180"/>
      <c r="GR25" s="182" t="str">
        <f>Repasse</f>
        <v/>
      </c>
      <c r="GS25" s="181" t="str">
        <f>Contrapartida</f>
        <v/>
      </c>
      <c r="GT25" s="180"/>
      <c r="GU25" s="182" t="str">
        <f>Repasse</f>
        <v/>
      </c>
      <c r="GV25" s="181" t="str">
        <f>Contrapartida</f>
        <v/>
      </c>
      <c r="GW25" s="180"/>
      <c r="GX25" s="182" t="str">
        <f>Repasse</f>
        <v/>
      </c>
      <c r="GY25" s="181" t="str">
        <f>Contrapartida</f>
        <v/>
      </c>
      <c r="GZ25" s="180"/>
      <c r="HA25" s="182" t="str">
        <f>Repasse</f>
        <v/>
      </c>
      <c r="HB25" s="181" t="str">
        <f>Contrapartida</f>
        <v/>
      </c>
      <c r="HC25" s="180"/>
      <c r="HD25" s="182" t="str">
        <f>Repasse</f>
        <v/>
      </c>
      <c r="HE25" s="181" t="str">
        <f>Contrapartida</f>
        <v/>
      </c>
      <c r="HF25" s="180"/>
      <c r="HG25" s="182" t="str">
        <f>Repasse</f>
        <v/>
      </c>
      <c r="HH25" s="181" t="str">
        <f>Contrapartida</f>
        <v/>
      </c>
      <c r="HI25" s="180"/>
      <c r="HJ25" s="182" t="str">
        <f>Repasse</f>
        <v/>
      </c>
      <c r="HK25" s="181" t="str">
        <f>Contrapartida</f>
        <v/>
      </c>
      <c r="HL25" s="180"/>
      <c r="HM25" s="182" t="str">
        <f>Repasse</f>
        <v/>
      </c>
      <c r="HN25" s="181" t="str">
        <f>Contrapartida</f>
        <v/>
      </c>
      <c r="HO25" s="180"/>
      <c r="HP25" s="182" t="str">
        <f>Repasse</f>
        <v/>
      </c>
      <c r="HQ25" s="181" t="str">
        <f>Contrapartida</f>
        <v/>
      </c>
      <c r="HR25" s="180"/>
      <c r="HS25" s="182" t="str">
        <f>Repasse</f>
        <v/>
      </c>
      <c r="HT25" s="181" t="str">
        <f>Contrapartida</f>
        <v/>
      </c>
      <c r="HU25" s="180"/>
      <c r="HV25" s="182" t="str">
        <f>Repasse</f>
        <v/>
      </c>
      <c r="HW25" s="181" t="str">
        <f>Contrapartida</f>
        <v/>
      </c>
      <c r="HX25" s="180"/>
      <c r="HY25" s="182" t="str">
        <f>Repasse</f>
        <v/>
      </c>
      <c r="HZ25" s="181" t="str">
        <f>Contrapartida</f>
        <v/>
      </c>
      <c r="IA25" s="180"/>
      <c r="IB25" s="182" t="str">
        <f>Repasse</f>
        <v/>
      </c>
      <c r="IC25" s="181" t="str">
        <f>Contrapartida</f>
        <v/>
      </c>
      <c r="ID25" s="180"/>
      <c r="IE25" s="182" t="str">
        <f>Repasse</f>
        <v/>
      </c>
      <c r="IF25" s="181" t="str">
        <f>Contrapartida</f>
        <v/>
      </c>
      <c r="IG25" s="180"/>
      <c r="IH25" s="182" t="str">
        <f>Repasse</f>
        <v/>
      </c>
      <c r="II25" s="181" t="str">
        <f>Contrapartida</f>
        <v/>
      </c>
      <c r="IJ25" s="180"/>
      <c r="IK25" s="182" t="str">
        <f>Repasse</f>
        <v/>
      </c>
      <c r="IL25" s="181" t="str">
        <f>Contrapartida</f>
        <v/>
      </c>
      <c r="IM25" s="180"/>
      <c r="IN25" s="182" t="str">
        <f>Repasse</f>
        <v/>
      </c>
      <c r="IO25" s="181" t="str">
        <f>Contrapartida</f>
        <v/>
      </c>
      <c r="IP25" s="180"/>
      <c r="IQ25" s="182" t="str">
        <f>Repasse</f>
        <v/>
      </c>
      <c r="IR25" s="181" t="str">
        <f>Contrapartida</f>
        <v/>
      </c>
      <c r="IS25" s="180"/>
      <c r="IT25" s="182" t="str">
        <f>Repasse</f>
        <v/>
      </c>
      <c r="IU25" s="181" t="str">
        <f>Contrapartida</f>
        <v/>
      </c>
      <c r="IV25" s="180"/>
    </row>
    <row r="26" spans="1:256" s="179" customFormat="1" ht="9.9499999999999993" customHeight="1" x14ac:dyDescent="0.2">
      <c r="A26" s="178">
        <f>QCI!$B26</f>
        <v>0</v>
      </c>
      <c r="B26" s="177">
        <f>QCI!$M26</f>
        <v>0</v>
      </c>
      <c r="C26" s="176" t="str">
        <f t="shared" si="0"/>
        <v/>
      </c>
      <c r="D26" s="175">
        <f t="shared" si="1"/>
        <v>0</v>
      </c>
      <c r="E26" s="183" t="str">
        <f>Repasse</f>
        <v/>
      </c>
      <c r="F26" s="181" t="str">
        <f>Contrapartida</f>
        <v/>
      </c>
      <c r="G26" s="174"/>
      <c r="H26" s="183" t="str">
        <f>Repasse</f>
        <v/>
      </c>
      <c r="I26" s="181" t="str">
        <f>Contrapartida</f>
        <v/>
      </c>
      <c r="J26" s="180"/>
      <c r="K26" s="182" t="str">
        <f>Repasse</f>
        <v/>
      </c>
      <c r="L26" s="181" t="str">
        <f>Contrapartida</f>
        <v/>
      </c>
      <c r="M26" s="180"/>
      <c r="N26" s="182" t="str">
        <f>Repasse</f>
        <v/>
      </c>
      <c r="O26" s="181" t="str">
        <f>Contrapartida</f>
        <v/>
      </c>
      <c r="P26" s="180"/>
      <c r="Q26" s="182" t="str">
        <f>Repasse</f>
        <v/>
      </c>
      <c r="R26" s="181" t="str">
        <f>Contrapartida</f>
        <v/>
      </c>
      <c r="S26" s="180"/>
      <c r="T26" s="182" t="str">
        <f>Repasse</f>
        <v/>
      </c>
      <c r="U26" s="181" t="str">
        <f>Contrapartida</f>
        <v/>
      </c>
      <c r="V26" s="180"/>
      <c r="W26" s="182" t="str">
        <f>Repasse</f>
        <v/>
      </c>
      <c r="X26" s="181" t="str">
        <f>Contrapartida</f>
        <v/>
      </c>
      <c r="Y26" s="180"/>
      <c r="Z26" s="182" t="str">
        <f>Repasse</f>
        <v/>
      </c>
      <c r="AA26" s="181" t="str">
        <f>Contrapartida</f>
        <v/>
      </c>
      <c r="AB26" s="180"/>
      <c r="AC26" s="182" t="str">
        <f>Repasse</f>
        <v/>
      </c>
      <c r="AD26" s="181" t="str">
        <f>Contrapartida</f>
        <v/>
      </c>
      <c r="AE26" s="180"/>
      <c r="AF26" s="182" t="str">
        <f>Repasse</f>
        <v/>
      </c>
      <c r="AG26" s="181" t="str">
        <f>Contrapartida</f>
        <v/>
      </c>
      <c r="AH26" s="180"/>
      <c r="AI26" s="182" t="str">
        <f>Repasse</f>
        <v/>
      </c>
      <c r="AJ26" s="181" t="str">
        <f>Contrapartida</f>
        <v/>
      </c>
      <c r="AK26" s="180"/>
      <c r="AL26" s="182" t="str">
        <f>Repasse</f>
        <v/>
      </c>
      <c r="AM26" s="181" t="str">
        <f>Contrapartida</f>
        <v/>
      </c>
      <c r="AN26" s="180"/>
      <c r="AO26" s="182" t="str">
        <f>Repasse</f>
        <v/>
      </c>
      <c r="AP26" s="181" t="str">
        <f>Contrapartida</f>
        <v/>
      </c>
      <c r="AQ26" s="180"/>
      <c r="AR26" s="182" t="str">
        <f>Repasse</f>
        <v/>
      </c>
      <c r="AS26" s="181" t="str">
        <f>Contrapartida</f>
        <v/>
      </c>
      <c r="AT26" s="180"/>
      <c r="AU26" s="182" t="str">
        <f>Repasse</f>
        <v/>
      </c>
      <c r="AV26" s="181" t="str">
        <f>Contrapartida</f>
        <v/>
      </c>
      <c r="AW26" s="180"/>
      <c r="AX26" s="182" t="str">
        <f>Repasse</f>
        <v/>
      </c>
      <c r="AY26" s="181" t="str">
        <f>Contrapartida</f>
        <v/>
      </c>
      <c r="AZ26" s="180"/>
      <c r="BA26" s="182" t="str">
        <f>Repasse</f>
        <v/>
      </c>
      <c r="BB26" s="181" t="str">
        <f>Contrapartida</f>
        <v/>
      </c>
      <c r="BC26" s="180"/>
      <c r="BD26" s="182" t="str">
        <f>Repasse</f>
        <v/>
      </c>
      <c r="BE26" s="181" t="str">
        <f>Contrapartida</f>
        <v/>
      </c>
      <c r="BF26" s="180"/>
      <c r="BG26" s="182" t="str">
        <f>Repasse</f>
        <v/>
      </c>
      <c r="BH26" s="181" t="str">
        <f>Contrapartida</f>
        <v/>
      </c>
      <c r="BI26" s="180"/>
      <c r="BJ26" s="182" t="str">
        <f>Repasse</f>
        <v/>
      </c>
      <c r="BK26" s="181" t="str">
        <f>Contrapartida</f>
        <v/>
      </c>
      <c r="BL26" s="180"/>
      <c r="BM26" s="182" t="str">
        <f>Repasse</f>
        <v/>
      </c>
      <c r="BN26" s="181" t="str">
        <f>Contrapartida</f>
        <v/>
      </c>
      <c r="BO26" s="180"/>
      <c r="BP26" s="182" t="str">
        <f>Repasse</f>
        <v/>
      </c>
      <c r="BQ26" s="181" t="str">
        <f>Contrapartida</f>
        <v/>
      </c>
      <c r="BR26" s="180"/>
      <c r="BS26" s="182" t="str">
        <f>Repasse</f>
        <v/>
      </c>
      <c r="BT26" s="181" t="str">
        <f>Contrapartida</f>
        <v/>
      </c>
      <c r="BU26" s="180"/>
      <c r="BV26" s="182" t="str">
        <f>Repasse</f>
        <v/>
      </c>
      <c r="BW26" s="181" t="str">
        <f>Contrapartida</f>
        <v/>
      </c>
      <c r="BX26" s="180"/>
      <c r="BY26" s="182" t="str">
        <f>Repasse</f>
        <v/>
      </c>
      <c r="BZ26" s="181" t="str">
        <f>Contrapartida</f>
        <v/>
      </c>
      <c r="CA26" s="180"/>
      <c r="CB26" s="182" t="str">
        <f>Repasse</f>
        <v/>
      </c>
      <c r="CC26" s="181" t="str">
        <f>Contrapartida</f>
        <v/>
      </c>
      <c r="CD26" s="180"/>
      <c r="CE26" s="182" t="str">
        <f>Repasse</f>
        <v/>
      </c>
      <c r="CF26" s="181" t="str">
        <f>Contrapartida</f>
        <v/>
      </c>
      <c r="CG26" s="180"/>
      <c r="CH26" s="182" t="str">
        <f>Repasse</f>
        <v/>
      </c>
      <c r="CI26" s="181" t="str">
        <f>Contrapartida</f>
        <v/>
      </c>
      <c r="CJ26" s="180"/>
      <c r="CK26" s="182" t="str">
        <f>Repasse</f>
        <v/>
      </c>
      <c r="CL26" s="181" t="str">
        <f>Contrapartida</f>
        <v/>
      </c>
      <c r="CM26" s="180"/>
      <c r="CN26" s="182" t="str">
        <f>Repasse</f>
        <v/>
      </c>
      <c r="CO26" s="181" t="str">
        <f>Contrapartida</f>
        <v/>
      </c>
      <c r="CP26" s="180"/>
      <c r="CQ26" s="182" t="str">
        <f>Repasse</f>
        <v/>
      </c>
      <c r="CR26" s="181" t="str">
        <f>Contrapartida</f>
        <v/>
      </c>
      <c r="CS26" s="180"/>
      <c r="CT26" s="182" t="str">
        <f>Repasse</f>
        <v/>
      </c>
      <c r="CU26" s="181" t="str">
        <f>Contrapartida</f>
        <v/>
      </c>
      <c r="CV26" s="180"/>
      <c r="CW26" s="182" t="str">
        <f>Repasse</f>
        <v/>
      </c>
      <c r="CX26" s="181" t="str">
        <f>Contrapartida</f>
        <v/>
      </c>
      <c r="CY26" s="180"/>
      <c r="CZ26" s="182" t="str">
        <f>Repasse</f>
        <v/>
      </c>
      <c r="DA26" s="181" t="str">
        <f>Contrapartida</f>
        <v/>
      </c>
      <c r="DB26" s="180"/>
      <c r="DC26" s="182" t="str">
        <f>Repasse</f>
        <v/>
      </c>
      <c r="DD26" s="181" t="str">
        <f>Contrapartida</f>
        <v/>
      </c>
      <c r="DE26" s="180"/>
      <c r="DF26" s="182" t="str">
        <f>Repasse</f>
        <v/>
      </c>
      <c r="DG26" s="181" t="str">
        <f>Contrapartida</f>
        <v/>
      </c>
      <c r="DH26" s="180"/>
      <c r="DI26" s="182" t="str">
        <f>Repasse</f>
        <v/>
      </c>
      <c r="DJ26" s="181" t="str">
        <f>Contrapartida</f>
        <v/>
      </c>
      <c r="DK26" s="180"/>
      <c r="DL26" s="182" t="str">
        <f>Repasse</f>
        <v/>
      </c>
      <c r="DM26" s="181" t="str">
        <f>Contrapartida</f>
        <v/>
      </c>
      <c r="DN26" s="180"/>
      <c r="DO26" s="182" t="str">
        <f>Repasse</f>
        <v/>
      </c>
      <c r="DP26" s="181" t="str">
        <f>Contrapartida</f>
        <v/>
      </c>
      <c r="DQ26" s="180"/>
      <c r="DR26" s="182" t="str">
        <f>Repasse</f>
        <v/>
      </c>
      <c r="DS26" s="181" t="str">
        <f>Contrapartida</f>
        <v/>
      </c>
      <c r="DT26" s="180"/>
      <c r="DU26" s="182" t="str">
        <f>Repasse</f>
        <v/>
      </c>
      <c r="DV26" s="181" t="str">
        <f>Contrapartida</f>
        <v/>
      </c>
      <c r="DW26" s="180"/>
      <c r="DX26" s="182" t="str">
        <f>Repasse</f>
        <v/>
      </c>
      <c r="DY26" s="181" t="str">
        <f>Contrapartida</f>
        <v/>
      </c>
      <c r="DZ26" s="180"/>
      <c r="EA26" s="182" t="str">
        <f>Repasse</f>
        <v/>
      </c>
      <c r="EB26" s="181" t="str">
        <f>Contrapartida</f>
        <v/>
      </c>
      <c r="EC26" s="180"/>
      <c r="ED26" s="182" t="str">
        <f>Repasse</f>
        <v/>
      </c>
      <c r="EE26" s="181" t="str">
        <f>Contrapartida</f>
        <v/>
      </c>
      <c r="EF26" s="180"/>
      <c r="EG26" s="182" t="str">
        <f>Repasse</f>
        <v/>
      </c>
      <c r="EH26" s="181" t="str">
        <f>Contrapartida</f>
        <v/>
      </c>
      <c r="EI26" s="180"/>
      <c r="EJ26" s="182" t="str">
        <f>Repasse</f>
        <v/>
      </c>
      <c r="EK26" s="181" t="str">
        <f>Contrapartida</f>
        <v/>
      </c>
      <c r="EL26" s="180"/>
      <c r="EM26" s="182" t="str">
        <f>Repasse</f>
        <v/>
      </c>
      <c r="EN26" s="181" t="str">
        <f>Contrapartida</f>
        <v/>
      </c>
      <c r="EO26" s="180"/>
      <c r="EP26" s="182" t="str">
        <f>Repasse</f>
        <v/>
      </c>
      <c r="EQ26" s="181" t="str">
        <f>Contrapartida</f>
        <v/>
      </c>
      <c r="ER26" s="180"/>
      <c r="ES26" s="182" t="str">
        <f>Repasse</f>
        <v/>
      </c>
      <c r="ET26" s="181" t="str">
        <f>Contrapartida</f>
        <v/>
      </c>
      <c r="EU26" s="180"/>
      <c r="EV26" s="182" t="str">
        <f>Repasse</f>
        <v/>
      </c>
      <c r="EW26" s="181" t="str">
        <f>Contrapartida</f>
        <v/>
      </c>
      <c r="EX26" s="180"/>
      <c r="EY26" s="182" t="str">
        <f>Repasse</f>
        <v/>
      </c>
      <c r="EZ26" s="181" t="str">
        <f>Contrapartida</f>
        <v/>
      </c>
      <c r="FA26" s="180"/>
      <c r="FB26" s="182" t="str">
        <f>Repasse</f>
        <v/>
      </c>
      <c r="FC26" s="181" t="str">
        <f>Contrapartida</f>
        <v/>
      </c>
      <c r="FD26" s="180"/>
      <c r="FE26" s="182" t="str">
        <f>Repasse</f>
        <v/>
      </c>
      <c r="FF26" s="181" t="str">
        <f>Contrapartida</f>
        <v/>
      </c>
      <c r="FG26" s="180"/>
      <c r="FH26" s="182" t="str">
        <f>Repasse</f>
        <v/>
      </c>
      <c r="FI26" s="181" t="str">
        <f>Contrapartida</f>
        <v/>
      </c>
      <c r="FJ26" s="180"/>
      <c r="FK26" s="182" t="str">
        <f>Repasse</f>
        <v/>
      </c>
      <c r="FL26" s="181" t="str">
        <f>Contrapartida</f>
        <v/>
      </c>
      <c r="FM26" s="180"/>
      <c r="FN26" s="182" t="str">
        <f>Repasse</f>
        <v/>
      </c>
      <c r="FO26" s="181" t="str">
        <f>Contrapartida</f>
        <v/>
      </c>
      <c r="FP26" s="180"/>
      <c r="FQ26" s="182" t="str">
        <f>Repasse</f>
        <v/>
      </c>
      <c r="FR26" s="181" t="str">
        <f>Contrapartida</f>
        <v/>
      </c>
      <c r="FS26" s="180"/>
      <c r="FT26" s="182" t="str">
        <f>Repasse</f>
        <v/>
      </c>
      <c r="FU26" s="181" t="str">
        <f>Contrapartida</f>
        <v/>
      </c>
      <c r="FV26" s="180"/>
      <c r="FW26" s="182" t="str">
        <f>Repasse</f>
        <v/>
      </c>
      <c r="FX26" s="181" t="str">
        <f>Contrapartida</f>
        <v/>
      </c>
      <c r="FY26" s="180"/>
      <c r="FZ26" s="182" t="str">
        <f>Repasse</f>
        <v/>
      </c>
      <c r="GA26" s="181" t="str">
        <f>Contrapartida</f>
        <v/>
      </c>
      <c r="GB26" s="180"/>
      <c r="GC26" s="182" t="str">
        <f>Repasse</f>
        <v/>
      </c>
      <c r="GD26" s="181" t="str">
        <f>Contrapartida</f>
        <v/>
      </c>
      <c r="GE26" s="180"/>
      <c r="GF26" s="182" t="str">
        <f>Repasse</f>
        <v/>
      </c>
      <c r="GG26" s="181" t="str">
        <f>Contrapartida</f>
        <v/>
      </c>
      <c r="GH26" s="180"/>
      <c r="GI26" s="182" t="str">
        <f>Repasse</f>
        <v/>
      </c>
      <c r="GJ26" s="181" t="str">
        <f>Contrapartida</f>
        <v/>
      </c>
      <c r="GK26" s="180"/>
      <c r="GL26" s="182" t="str">
        <f>Repasse</f>
        <v/>
      </c>
      <c r="GM26" s="181" t="str">
        <f>Contrapartida</f>
        <v/>
      </c>
      <c r="GN26" s="180"/>
      <c r="GO26" s="182" t="str">
        <f>Repasse</f>
        <v/>
      </c>
      <c r="GP26" s="181" t="str">
        <f>Contrapartida</f>
        <v/>
      </c>
      <c r="GQ26" s="180"/>
      <c r="GR26" s="182" t="str">
        <f>Repasse</f>
        <v/>
      </c>
      <c r="GS26" s="181" t="str">
        <f>Contrapartida</f>
        <v/>
      </c>
      <c r="GT26" s="180"/>
      <c r="GU26" s="182" t="str">
        <f>Repasse</f>
        <v/>
      </c>
      <c r="GV26" s="181" t="str">
        <f>Contrapartida</f>
        <v/>
      </c>
      <c r="GW26" s="180"/>
      <c r="GX26" s="182" t="str">
        <f>Repasse</f>
        <v/>
      </c>
      <c r="GY26" s="181" t="str">
        <f>Contrapartida</f>
        <v/>
      </c>
      <c r="GZ26" s="180"/>
      <c r="HA26" s="182" t="str">
        <f>Repasse</f>
        <v/>
      </c>
      <c r="HB26" s="181" t="str">
        <f>Contrapartida</f>
        <v/>
      </c>
      <c r="HC26" s="180"/>
      <c r="HD26" s="182" t="str">
        <f>Repasse</f>
        <v/>
      </c>
      <c r="HE26" s="181" t="str">
        <f>Contrapartida</f>
        <v/>
      </c>
      <c r="HF26" s="180"/>
      <c r="HG26" s="182" t="str">
        <f>Repasse</f>
        <v/>
      </c>
      <c r="HH26" s="181" t="str">
        <f>Contrapartida</f>
        <v/>
      </c>
      <c r="HI26" s="180"/>
      <c r="HJ26" s="182" t="str">
        <f>Repasse</f>
        <v/>
      </c>
      <c r="HK26" s="181" t="str">
        <f>Contrapartida</f>
        <v/>
      </c>
      <c r="HL26" s="180"/>
      <c r="HM26" s="182" t="str">
        <f>Repasse</f>
        <v/>
      </c>
      <c r="HN26" s="181" t="str">
        <f>Contrapartida</f>
        <v/>
      </c>
      <c r="HO26" s="180"/>
      <c r="HP26" s="182" t="str">
        <f>Repasse</f>
        <v/>
      </c>
      <c r="HQ26" s="181" t="str">
        <f>Contrapartida</f>
        <v/>
      </c>
      <c r="HR26" s="180"/>
      <c r="HS26" s="182" t="str">
        <f>Repasse</f>
        <v/>
      </c>
      <c r="HT26" s="181" t="str">
        <f>Contrapartida</f>
        <v/>
      </c>
      <c r="HU26" s="180"/>
      <c r="HV26" s="182" t="str">
        <f>Repasse</f>
        <v/>
      </c>
      <c r="HW26" s="181" t="str">
        <f>Contrapartida</f>
        <v/>
      </c>
      <c r="HX26" s="180"/>
      <c r="HY26" s="182" t="str">
        <f>Repasse</f>
        <v/>
      </c>
      <c r="HZ26" s="181" t="str">
        <f>Contrapartida</f>
        <v/>
      </c>
      <c r="IA26" s="180"/>
      <c r="IB26" s="182" t="str">
        <f>Repasse</f>
        <v/>
      </c>
      <c r="IC26" s="181" t="str">
        <f>Contrapartida</f>
        <v/>
      </c>
      <c r="ID26" s="180"/>
      <c r="IE26" s="182" t="str">
        <f>Repasse</f>
        <v/>
      </c>
      <c r="IF26" s="181" t="str">
        <f>Contrapartida</f>
        <v/>
      </c>
      <c r="IG26" s="180"/>
      <c r="IH26" s="182" t="str">
        <f>Repasse</f>
        <v/>
      </c>
      <c r="II26" s="181" t="str">
        <f>Contrapartida</f>
        <v/>
      </c>
      <c r="IJ26" s="180"/>
      <c r="IK26" s="182" t="str">
        <f>Repasse</f>
        <v/>
      </c>
      <c r="IL26" s="181" t="str">
        <f>Contrapartida</f>
        <v/>
      </c>
      <c r="IM26" s="180"/>
      <c r="IN26" s="182" t="str">
        <f>Repasse</f>
        <v/>
      </c>
      <c r="IO26" s="181" t="str">
        <f>Contrapartida</f>
        <v/>
      </c>
      <c r="IP26" s="180"/>
      <c r="IQ26" s="182" t="str">
        <f>Repasse</f>
        <v/>
      </c>
      <c r="IR26" s="181" t="str">
        <f>Contrapartida</f>
        <v/>
      </c>
      <c r="IS26" s="180"/>
      <c r="IT26" s="182" t="str">
        <f>Repasse</f>
        <v/>
      </c>
      <c r="IU26" s="181" t="str">
        <f>Contrapartida</f>
        <v/>
      </c>
      <c r="IV26" s="180"/>
    </row>
    <row r="27" spans="1:256" s="179" customFormat="1" ht="9.9499999999999993" customHeight="1" x14ac:dyDescent="0.2">
      <c r="A27" s="178">
        <f>QCI!$B27</f>
        <v>0</v>
      </c>
      <c r="B27" s="177">
        <f>QCI!$M27</f>
        <v>0</v>
      </c>
      <c r="C27" s="176" t="str">
        <f t="shared" si="0"/>
        <v/>
      </c>
      <c r="D27" s="175">
        <f t="shared" si="1"/>
        <v>0</v>
      </c>
      <c r="E27" s="183" t="str">
        <f>Repasse</f>
        <v/>
      </c>
      <c r="F27" s="181" t="str">
        <f>Contrapartida</f>
        <v/>
      </c>
      <c r="G27" s="174"/>
      <c r="H27" s="183" t="str">
        <f>Repasse</f>
        <v/>
      </c>
      <c r="I27" s="181" t="str">
        <f>Contrapartida</f>
        <v/>
      </c>
      <c r="J27" s="180"/>
      <c r="K27" s="182" t="str">
        <f>Repasse</f>
        <v/>
      </c>
      <c r="L27" s="181" t="str">
        <f>Contrapartida</f>
        <v/>
      </c>
      <c r="M27" s="180"/>
      <c r="N27" s="182" t="str">
        <f>Repasse</f>
        <v/>
      </c>
      <c r="O27" s="181" t="str">
        <f>Contrapartida</f>
        <v/>
      </c>
      <c r="P27" s="180"/>
      <c r="Q27" s="182" t="str">
        <f>Repasse</f>
        <v/>
      </c>
      <c r="R27" s="181" t="str">
        <f>Contrapartida</f>
        <v/>
      </c>
      <c r="S27" s="180"/>
      <c r="T27" s="182" t="str">
        <f>Repasse</f>
        <v/>
      </c>
      <c r="U27" s="181" t="str">
        <f>Contrapartida</f>
        <v/>
      </c>
      <c r="V27" s="180"/>
      <c r="W27" s="182" t="str">
        <f>Repasse</f>
        <v/>
      </c>
      <c r="X27" s="181" t="str">
        <f>Contrapartida</f>
        <v/>
      </c>
      <c r="Y27" s="180"/>
      <c r="Z27" s="182" t="str">
        <f>Repasse</f>
        <v/>
      </c>
      <c r="AA27" s="181" t="str">
        <f>Contrapartida</f>
        <v/>
      </c>
      <c r="AB27" s="180"/>
      <c r="AC27" s="182" t="str">
        <f>Repasse</f>
        <v/>
      </c>
      <c r="AD27" s="181" t="str">
        <f>Contrapartida</f>
        <v/>
      </c>
      <c r="AE27" s="180"/>
      <c r="AF27" s="182" t="str">
        <f>Repasse</f>
        <v/>
      </c>
      <c r="AG27" s="181" t="str">
        <f>Contrapartida</f>
        <v/>
      </c>
      <c r="AH27" s="180"/>
      <c r="AI27" s="182" t="str">
        <f>Repasse</f>
        <v/>
      </c>
      <c r="AJ27" s="181" t="str">
        <f>Contrapartida</f>
        <v/>
      </c>
      <c r="AK27" s="180"/>
      <c r="AL27" s="182" t="str">
        <f>Repasse</f>
        <v/>
      </c>
      <c r="AM27" s="181" t="str">
        <f>Contrapartida</f>
        <v/>
      </c>
      <c r="AN27" s="180"/>
      <c r="AO27" s="182" t="str">
        <f>Repasse</f>
        <v/>
      </c>
      <c r="AP27" s="181" t="str">
        <f>Contrapartida</f>
        <v/>
      </c>
      <c r="AQ27" s="180"/>
      <c r="AR27" s="182" t="str">
        <f>Repasse</f>
        <v/>
      </c>
      <c r="AS27" s="181" t="str">
        <f>Contrapartida</f>
        <v/>
      </c>
      <c r="AT27" s="180"/>
      <c r="AU27" s="182" t="str">
        <f>Repasse</f>
        <v/>
      </c>
      <c r="AV27" s="181" t="str">
        <f>Contrapartida</f>
        <v/>
      </c>
      <c r="AW27" s="180"/>
      <c r="AX27" s="182" t="str">
        <f>Repasse</f>
        <v/>
      </c>
      <c r="AY27" s="181" t="str">
        <f>Contrapartida</f>
        <v/>
      </c>
      <c r="AZ27" s="180"/>
      <c r="BA27" s="182" t="str">
        <f>Repasse</f>
        <v/>
      </c>
      <c r="BB27" s="181" t="str">
        <f>Contrapartida</f>
        <v/>
      </c>
      <c r="BC27" s="180"/>
      <c r="BD27" s="182" t="str">
        <f>Repasse</f>
        <v/>
      </c>
      <c r="BE27" s="181" t="str">
        <f>Contrapartida</f>
        <v/>
      </c>
      <c r="BF27" s="180"/>
      <c r="BG27" s="182" t="str">
        <f>Repasse</f>
        <v/>
      </c>
      <c r="BH27" s="181" t="str">
        <f>Contrapartida</f>
        <v/>
      </c>
      <c r="BI27" s="180"/>
      <c r="BJ27" s="182" t="str">
        <f>Repasse</f>
        <v/>
      </c>
      <c r="BK27" s="181" t="str">
        <f>Contrapartida</f>
        <v/>
      </c>
      <c r="BL27" s="180"/>
      <c r="BM27" s="182" t="str">
        <f>Repasse</f>
        <v/>
      </c>
      <c r="BN27" s="181" t="str">
        <f>Contrapartida</f>
        <v/>
      </c>
      <c r="BO27" s="180"/>
      <c r="BP27" s="182" t="str">
        <f>Repasse</f>
        <v/>
      </c>
      <c r="BQ27" s="181" t="str">
        <f>Contrapartida</f>
        <v/>
      </c>
      <c r="BR27" s="180"/>
      <c r="BS27" s="182" t="str">
        <f>Repasse</f>
        <v/>
      </c>
      <c r="BT27" s="181" t="str">
        <f>Contrapartida</f>
        <v/>
      </c>
      <c r="BU27" s="180"/>
      <c r="BV27" s="182" t="str">
        <f>Repasse</f>
        <v/>
      </c>
      <c r="BW27" s="181" t="str">
        <f>Contrapartida</f>
        <v/>
      </c>
      <c r="BX27" s="180"/>
      <c r="BY27" s="182" t="str">
        <f>Repasse</f>
        <v/>
      </c>
      <c r="BZ27" s="181" t="str">
        <f>Contrapartida</f>
        <v/>
      </c>
      <c r="CA27" s="180"/>
      <c r="CB27" s="182" t="str">
        <f>Repasse</f>
        <v/>
      </c>
      <c r="CC27" s="181" t="str">
        <f>Contrapartida</f>
        <v/>
      </c>
      <c r="CD27" s="180"/>
      <c r="CE27" s="182" t="str">
        <f>Repasse</f>
        <v/>
      </c>
      <c r="CF27" s="181" t="str">
        <f>Contrapartida</f>
        <v/>
      </c>
      <c r="CG27" s="180"/>
      <c r="CH27" s="182" t="str">
        <f>Repasse</f>
        <v/>
      </c>
      <c r="CI27" s="181" t="str">
        <f>Contrapartida</f>
        <v/>
      </c>
      <c r="CJ27" s="180"/>
      <c r="CK27" s="182" t="str">
        <f>Repasse</f>
        <v/>
      </c>
      <c r="CL27" s="181" t="str">
        <f>Contrapartida</f>
        <v/>
      </c>
      <c r="CM27" s="180"/>
      <c r="CN27" s="182" t="str">
        <f>Repasse</f>
        <v/>
      </c>
      <c r="CO27" s="181" t="str">
        <f>Contrapartida</f>
        <v/>
      </c>
      <c r="CP27" s="180"/>
      <c r="CQ27" s="182" t="str">
        <f>Repasse</f>
        <v/>
      </c>
      <c r="CR27" s="181" t="str">
        <f>Contrapartida</f>
        <v/>
      </c>
      <c r="CS27" s="180"/>
      <c r="CT27" s="182" t="str">
        <f>Repasse</f>
        <v/>
      </c>
      <c r="CU27" s="181" t="str">
        <f>Contrapartida</f>
        <v/>
      </c>
      <c r="CV27" s="180"/>
      <c r="CW27" s="182" t="str">
        <f>Repasse</f>
        <v/>
      </c>
      <c r="CX27" s="181" t="str">
        <f>Contrapartida</f>
        <v/>
      </c>
      <c r="CY27" s="180"/>
      <c r="CZ27" s="182" t="str">
        <f>Repasse</f>
        <v/>
      </c>
      <c r="DA27" s="181" t="str">
        <f>Contrapartida</f>
        <v/>
      </c>
      <c r="DB27" s="180"/>
      <c r="DC27" s="182" t="str">
        <f>Repasse</f>
        <v/>
      </c>
      <c r="DD27" s="181" t="str">
        <f>Contrapartida</f>
        <v/>
      </c>
      <c r="DE27" s="180"/>
      <c r="DF27" s="182" t="str">
        <f>Repasse</f>
        <v/>
      </c>
      <c r="DG27" s="181" t="str">
        <f>Contrapartida</f>
        <v/>
      </c>
      <c r="DH27" s="180"/>
      <c r="DI27" s="182" t="str">
        <f>Repasse</f>
        <v/>
      </c>
      <c r="DJ27" s="181" t="str">
        <f>Contrapartida</f>
        <v/>
      </c>
      <c r="DK27" s="180"/>
      <c r="DL27" s="182" t="str">
        <f>Repasse</f>
        <v/>
      </c>
      <c r="DM27" s="181" t="str">
        <f>Contrapartida</f>
        <v/>
      </c>
      <c r="DN27" s="180"/>
      <c r="DO27" s="182" t="str">
        <f>Repasse</f>
        <v/>
      </c>
      <c r="DP27" s="181" t="str">
        <f>Contrapartida</f>
        <v/>
      </c>
      <c r="DQ27" s="180"/>
      <c r="DR27" s="182" t="str">
        <f>Repasse</f>
        <v/>
      </c>
      <c r="DS27" s="181" t="str">
        <f>Contrapartida</f>
        <v/>
      </c>
      <c r="DT27" s="180"/>
      <c r="DU27" s="182" t="str">
        <f>Repasse</f>
        <v/>
      </c>
      <c r="DV27" s="181" t="str">
        <f>Contrapartida</f>
        <v/>
      </c>
      <c r="DW27" s="180"/>
      <c r="DX27" s="182" t="str">
        <f>Repasse</f>
        <v/>
      </c>
      <c r="DY27" s="181" t="str">
        <f>Contrapartida</f>
        <v/>
      </c>
      <c r="DZ27" s="180"/>
      <c r="EA27" s="182" t="str">
        <f>Repasse</f>
        <v/>
      </c>
      <c r="EB27" s="181" t="str">
        <f>Contrapartida</f>
        <v/>
      </c>
      <c r="EC27" s="180"/>
      <c r="ED27" s="182" t="str">
        <f>Repasse</f>
        <v/>
      </c>
      <c r="EE27" s="181" t="str">
        <f>Contrapartida</f>
        <v/>
      </c>
      <c r="EF27" s="180"/>
      <c r="EG27" s="182" t="str">
        <f>Repasse</f>
        <v/>
      </c>
      <c r="EH27" s="181" t="str">
        <f>Contrapartida</f>
        <v/>
      </c>
      <c r="EI27" s="180"/>
      <c r="EJ27" s="182" t="str">
        <f>Repasse</f>
        <v/>
      </c>
      <c r="EK27" s="181" t="str">
        <f>Contrapartida</f>
        <v/>
      </c>
      <c r="EL27" s="180"/>
      <c r="EM27" s="182" t="str">
        <f>Repasse</f>
        <v/>
      </c>
      <c r="EN27" s="181" t="str">
        <f>Contrapartida</f>
        <v/>
      </c>
      <c r="EO27" s="180"/>
      <c r="EP27" s="182" t="str">
        <f>Repasse</f>
        <v/>
      </c>
      <c r="EQ27" s="181" t="str">
        <f>Contrapartida</f>
        <v/>
      </c>
      <c r="ER27" s="180"/>
      <c r="ES27" s="182" t="str">
        <f>Repasse</f>
        <v/>
      </c>
      <c r="ET27" s="181" t="str">
        <f>Contrapartida</f>
        <v/>
      </c>
      <c r="EU27" s="180"/>
      <c r="EV27" s="182" t="str">
        <f>Repasse</f>
        <v/>
      </c>
      <c r="EW27" s="181" t="str">
        <f>Contrapartida</f>
        <v/>
      </c>
      <c r="EX27" s="180"/>
      <c r="EY27" s="182" t="str">
        <f>Repasse</f>
        <v/>
      </c>
      <c r="EZ27" s="181" t="str">
        <f>Contrapartida</f>
        <v/>
      </c>
      <c r="FA27" s="180"/>
      <c r="FB27" s="182" t="str">
        <f>Repasse</f>
        <v/>
      </c>
      <c r="FC27" s="181" t="str">
        <f>Contrapartida</f>
        <v/>
      </c>
      <c r="FD27" s="180"/>
      <c r="FE27" s="182" t="str">
        <f>Repasse</f>
        <v/>
      </c>
      <c r="FF27" s="181" t="str">
        <f>Contrapartida</f>
        <v/>
      </c>
      <c r="FG27" s="180"/>
      <c r="FH27" s="182" t="str">
        <f>Repasse</f>
        <v/>
      </c>
      <c r="FI27" s="181" t="str">
        <f>Contrapartida</f>
        <v/>
      </c>
      <c r="FJ27" s="180"/>
      <c r="FK27" s="182" t="str">
        <f>Repasse</f>
        <v/>
      </c>
      <c r="FL27" s="181" t="str">
        <f>Contrapartida</f>
        <v/>
      </c>
      <c r="FM27" s="180"/>
      <c r="FN27" s="182" t="str">
        <f>Repasse</f>
        <v/>
      </c>
      <c r="FO27" s="181" t="str">
        <f>Contrapartida</f>
        <v/>
      </c>
      <c r="FP27" s="180"/>
      <c r="FQ27" s="182" t="str">
        <f>Repasse</f>
        <v/>
      </c>
      <c r="FR27" s="181" t="str">
        <f>Contrapartida</f>
        <v/>
      </c>
      <c r="FS27" s="180"/>
      <c r="FT27" s="182" t="str">
        <f>Repasse</f>
        <v/>
      </c>
      <c r="FU27" s="181" t="str">
        <f>Contrapartida</f>
        <v/>
      </c>
      <c r="FV27" s="180"/>
      <c r="FW27" s="182" t="str">
        <f>Repasse</f>
        <v/>
      </c>
      <c r="FX27" s="181" t="str">
        <f>Contrapartida</f>
        <v/>
      </c>
      <c r="FY27" s="180"/>
      <c r="FZ27" s="182" t="str">
        <f>Repasse</f>
        <v/>
      </c>
      <c r="GA27" s="181" t="str">
        <f>Contrapartida</f>
        <v/>
      </c>
      <c r="GB27" s="180"/>
      <c r="GC27" s="182" t="str">
        <f>Repasse</f>
        <v/>
      </c>
      <c r="GD27" s="181" t="str">
        <f>Contrapartida</f>
        <v/>
      </c>
      <c r="GE27" s="180"/>
      <c r="GF27" s="182" t="str">
        <f>Repasse</f>
        <v/>
      </c>
      <c r="GG27" s="181" t="str">
        <f>Contrapartida</f>
        <v/>
      </c>
      <c r="GH27" s="180"/>
      <c r="GI27" s="182" t="str">
        <f>Repasse</f>
        <v/>
      </c>
      <c r="GJ27" s="181" t="str">
        <f>Contrapartida</f>
        <v/>
      </c>
      <c r="GK27" s="180"/>
      <c r="GL27" s="182" t="str">
        <f>Repasse</f>
        <v/>
      </c>
      <c r="GM27" s="181" t="str">
        <f>Contrapartida</f>
        <v/>
      </c>
      <c r="GN27" s="180"/>
      <c r="GO27" s="182" t="str">
        <f>Repasse</f>
        <v/>
      </c>
      <c r="GP27" s="181" t="str">
        <f>Contrapartida</f>
        <v/>
      </c>
      <c r="GQ27" s="180"/>
      <c r="GR27" s="182" t="str">
        <f>Repasse</f>
        <v/>
      </c>
      <c r="GS27" s="181" t="str">
        <f>Contrapartida</f>
        <v/>
      </c>
      <c r="GT27" s="180"/>
      <c r="GU27" s="182" t="str">
        <f>Repasse</f>
        <v/>
      </c>
      <c r="GV27" s="181" t="str">
        <f>Contrapartida</f>
        <v/>
      </c>
      <c r="GW27" s="180"/>
      <c r="GX27" s="182" t="str">
        <f>Repasse</f>
        <v/>
      </c>
      <c r="GY27" s="181" t="str">
        <f>Contrapartida</f>
        <v/>
      </c>
      <c r="GZ27" s="180"/>
      <c r="HA27" s="182" t="str">
        <f>Repasse</f>
        <v/>
      </c>
      <c r="HB27" s="181" t="str">
        <f>Contrapartida</f>
        <v/>
      </c>
      <c r="HC27" s="180"/>
      <c r="HD27" s="182" t="str">
        <f>Repasse</f>
        <v/>
      </c>
      <c r="HE27" s="181" t="str">
        <f>Contrapartida</f>
        <v/>
      </c>
      <c r="HF27" s="180"/>
      <c r="HG27" s="182" t="str">
        <f>Repasse</f>
        <v/>
      </c>
      <c r="HH27" s="181" t="str">
        <f>Contrapartida</f>
        <v/>
      </c>
      <c r="HI27" s="180"/>
      <c r="HJ27" s="182" t="str">
        <f>Repasse</f>
        <v/>
      </c>
      <c r="HK27" s="181" t="str">
        <f>Contrapartida</f>
        <v/>
      </c>
      <c r="HL27" s="180"/>
      <c r="HM27" s="182" t="str">
        <f>Repasse</f>
        <v/>
      </c>
      <c r="HN27" s="181" t="str">
        <f>Contrapartida</f>
        <v/>
      </c>
      <c r="HO27" s="180"/>
      <c r="HP27" s="182" t="str">
        <f>Repasse</f>
        <v/>
      </c>
      <c r="HQ27" s="181" t="str">
        <f>Contrapartida</f>
        <v/>
      </c>
      <c r="HR27" s="180"/>
      <c r="HS27" s="182" t="str">
        <f>Repasse</f>
        <v/>
      </c>
      <c r="HT27" s="181" t="str">
        <f>Contrapartida</f>
        <v/>
      </c>
      <c r="HU27" s="180"/>
      <c r="HV27" s="182" t="str">
        <f>Repasse</f>
        <v/>
      </c>
      <c r="HW27" s="181" t="str">
        <f>Contrapartida</f>
        <v/>
      </c>
      <c r="HX27" s="180"/>
      <c r="HY27" s="182" t="str">
        <f>Repasse</f>
        <v/>
      </c>
      <c r="HZ27" s="181" t="str">
        <f>Contrapartida</f>
        <v/>
      </c>
      <c r="IA27" s="180"/>
      <c r="IB27" s="182" t="str">
        <f>Repasse</f>
        <v/>
      </c>
      <c r="IC27" s="181" t="str">
        <f>Contrapartida</f>
        <v/>
      </c>
      <c r="ID27" s="180"/>
      <c r="IE27" s="182" t="str">
        <f>Repasse</f>
        <v/>
      </c>
      <c r="IF27" s="181" t="str">
        <f>Contrapartida</f>
        <v/>
      </c>
      <c r="IG27" s="180"/>
      <c r="IH27" s="182" t="str">
        <f>Repasse</f>
        <v/>
      </c>
      <c r="II27" s="181" t="str">
        <f>Contrapartida</f>
        <v/>
      </c>
      <c r="IJ27" s="180"/>
      <c r="IK27" s="182" t="str">
        <f>Repasse</f>
        <v/>
      </c>
      <c r="IL27" s="181" t="str">
        <f>Contrapartida</f>
        <v/>
      </c>
      <c r="IM27" s="180"/>
      <c r="IN27" s="182" t="str">
        <f>Repasse</f>
        <v/>
      </c>
      <c r="IO27" s="181" t="str">
        <f>Contrapartida</f>
        <v/>
      </c>
      <c r="IP27" s="180"/>
      <c r="IQ27" s="182" t="str">
        <f>Repasse</f>
        <v/>
      </c>
      <c r="IR27" s="181" t="str">
        <f>Contrapartida</f>
        <v/>
      </c>
      <c r="IS27" s="180"/>
      <c r="IT27" s="182" t="str">
        <f>Repasse</f>
        <v/>
      </c>
      <c r="IU27" s="181" t="str">
        <f>Contrapartida</f>
        <v/>
      </c>
      <c r="IV27" s="180"/>
    </row>
    <row r="28" spans="1:256" s="179" customFormat="1" ht="9.9499999999999993" customHeight="1" x14ac:dyDescent="0.2">
      <c r="A28" s="178">
        <f>QCI!$B28</f>
        <v>0</v>
      </c>
      <c r="B28" s="177">
        <f>QCI!$M28</f>
        <v>0</v>
      </c>
      <c r="C28" s="176" t="str">
        <f t="shared" si="0"/>
        <v/>
      </c>
      <c r="D28" s="175">
        <f t="shared" si="1"/>
        <v>0</v>
      </c>
      <c r="E28" s="183" t="str">
        <f>Repasse</f>
        <v/>
      </c>
      <c r="F28" s="181" t="str">
        <f>Contrapartida</f>
        <v/>
      </c>
      <c r="G28" s="174"/>
      <c r="H28" s="183" t="str">
        <f>Repasse</f>
        <v/>
      </c>
      <c r="I28" s="181" t="str">
        <f>Contrapartida</f>
        <v/>
      </c>
      <c r="J28" s="180"/>
      <c r="K28" s="182" t="str">
        <f>Repasse</f>
        <v/>
      </c>
      <c r="L28" s="181" t="str">
        <f>Contrapartida</f>
        <v/>
      </c>
      <c r="M28" s="180"/>
      <c r="N28" s="182" t="str">
        <f>Repasse</f>
        <v/>
      </c>
      <c r="O28" s="181" t="str">
        <f>Contrapartida</f>
        <v/>
      </c>
      <c r="P28" s="180"/>
      <c r="Q28" s="182" t="str">
        <f>Repasse</f>
        <v/>
      </c>
      <c r="R28" s="181" t="str">
        <f>Contrapartida</f>
        <v/>
      </c>
      <c r="S28" s="180"/>
      <c r="T28" s="182" t="str">
        <f>Repasse</f>
        <v/>
      </c>
      <c r="U28" s="181" t="str">
        <f>Contrapartida</f>
        <v/>
      </c>
      <c r="V28" s="180"/>
      <c r="W28" s="182" t="str">
        <f>Repasse</f>
        <v/>
      </c>
      <c r="X28" s="181" t="str">
        <f>Contrapartida</f>
        <v/>
      </c>
      <c r="Y28" s="180"/>
      <c r="Z28" s="182" t="str">
        <f>Repasse</f>
        <v/>
      </c>
      <c r="AA28" s="181" t="str">
        <f>Contrapartida</f>
        <v/>
      </c>
      <c r="AB28" s="180"/>
      <c r="AC28" s="182" t="str">
        <f>Repasse</f>
        <v/>
      </c>
      <c r="AD28" s="181" t="str">
        <f>Contrapartida</f>
        <v/>
      </c>
      <c r="AE28" s="180"/>
      <c r="AF28" s="182" t="str">
        <f>Repasse</f>
        <v/>
      </c>
      <c r="AG28" s="181" t="str">
        <f>Contrapartida</f>
        <v/>
      </c>
      <c r="AH28" s="180"/>
      <c r="AI28" s="182" t="str">
        <f>Repasse</f>
        <v/>
      </c>
      <c r="AJ28" s="181" t="str">
        <f>Contrapartida</f>
        <v/>
      </c>
      <c r="AK28" s="180"/>
      <c r="AL28" s="182" t="str">
        <f>Repasse</f>
        <v/>
      </c>
      <c r="AM28" s="181" t="str">
        <f>Contrapartida</f>
        <v/>
      </c>
      <c r="AN28" s="180"/>
      <c r="AO28" s="182" t="str">
        <f>Repasse</f>
        <v/>
      </c>
      <c r="AP28" s="181" t="str">
        <f>Contrapartida</f>
        <v/>
      </c>
      <c r="AQ28" s="180"/>
      <c r="AR28" s="182" t="str">
        <f>Repasse</f>
        <v/>
      </c>
      <c r="AS28" s="181" t="str">
        <f>Contrapartida</f>
        <v/>
      </c>
      <c r="AT28" s="180"/>
      <c r="AU28" s="182" t="str">
        <f>Repasse</f>
        <v/>
      </c>
      <c r="AV28" s="181" t="str">
        <f>Contrapartida</f>
        <v/>
      </c>
      <c r="AW28" s="180"/>
      <c r="AX28" s="182" t="str">
        <f>Repasse</f>
        <v/>
      </c>
      <c r="AY28" s="181" t="str">
        <f>Contrapartida</f>
        <v/>
      </c>
      <c r="AZ28" s="180"/>
      <c r="BA28" s="182" t="str">
        <f>Repasse</f>
        <v/>
      </c>
      <c r="BB28" s="181" t="str">
        <f>Contrapartida</f>
        <v/>
      </c>
      <c r="BC28" s="180"/>
      <c r="BD28" s="182" t="str">
        <f>Repasse</f>
        <v/>
      </c>
      <c r="BE28" s="181" t="str">
        <f>Contrapartida</f>
        <v/>
      </c>
      <c r="BF28" s="180"/>
      <c r="BG28" s="182" t="str">
        <f>Repasse</f>
        <v/>
      </c>
      <c r="BH28" s="181" t="str">
        <f>Contrapartida</f>
        <v/>
      </c>
      <c r="BI28" s="180"/>
      <c r="BJ28" s="182" t="str">
        <f>Repasse</f>
        <v/>
      </c>
      <c r="BK28" s="181" t="str">
        <f>Contrapartida</f>
        <v/>
      </c>
      <c r="BL28" s="180"/>
      <c r="BM28" s="182" t="str">
        <f>Repasse</f>
        <v/>
      </c>
      <c r="BN28" s="181" t="str">
        <f>Contrapartida</f>
        <v/>
      </c>
      <c r="BO28" s="180"/>
      <c r="BP28" s="182" t="str">
        <f>Repasse</f>
        <v/>
      </c>
      <c r="BQ28" s="181" t="str">
        <f>Contrapartida</f>
        <v/>
      </c>
      <c r="BR28" s="180"/>
      <c r="BS28" s="182" t="str">
        <f>Repasse</f>
        <v/>
      </c>
      <c r="BT28" s="181" t="str">
        <f>Contrapartida</f>
        <v/>
      </c>
      <c r="BU28" s="180"/>
      <c r="BV28" s="182" t="str">
        <f>Repasse</f>
        <v/>
      </c>
      <c r="BW28" s="181" t="str">
        <f>Contrapartida</f>
        <v/>
      </c>
      <c r="BX28" s="180"/>
      <c r="BY28" s="182" t="str">
        <f>Repasse</f>
        <v/>
      </c>
      <c r="BZ28" s="181" t="str">
        <f>Contrapartida</f>
        <v/>
      </c>
      <c r="CA28" s="180"/>
      <c r="CB28" s="182" t="str">
        <f>Repasse</f>
        <v/>
      </c>
      <c r="CC28" s="181" t="str">
        <f>Contrapartida</f>
        <v/>
      </c>
      <c r="CD28" s="180"/>
      <c r="CE28" s="182" t="str">
        <f>Repasse</f>
        <v/>
      </c>
      <c r="CF28" s="181" t="str">
        <f>Contrapartida</f>
        <v/>
      </c>
      <c r="CG28" s="180"/>
      <c r="CH28" s="182" t="str">
        <f>Repasse</f>
        <v/>
      </c>
      <c r="CI28" s="181" t="str">
        <f>Contrapartida</f>
        <v/>
      </c>
      <c r="CJ28" s="180"/>
      <c r="CK28" s="182" t="str">
        <f>Repasse</f>
        <v/>
      </c>
      <c r="CL28" s="181" t="str">
        <f>Contrapartida</f>
        <v/>
      </c>
      <c r="CM28" s="180"/>
      <c r="CN28" s="182" t="str">
        <f>Repasse</f>
        <v/>
      </c>
      <c r="CO28" s="181" t="str">
        <f>Contrapartida</f>
        <v/>
      </c>
      <c r="CP28" s="180"/>
      <c r="CQ28" s="182" t="str">
        <f>Repasse</f>
        <v/>
      </c>
      <c r="CR28" s="181" t="str">
        <f>Contrapartida</f>
        <v/>
      </c>
      <c r="CS28" s="180"/>
      <c r="CT28" s="182" t="str">
        <f>Repasse</f>
        <v/>
      </c>
      <c r="CU28" s="181" t="str">
        <f>Contrapartida</f>
        <v/>
      </c>
      <c r="CV28" s="180"/>
      <c r="CW28" s="182" t="str">
        <f>Repasse</f>
        <v/>
      </c>
      <c r="CX28" s="181" t="str">
        <f>Contrapartida</f>
        <v/>
      </c>
      <c r="CY28" s="180"/>
      <c r="CZ28" s="182" t="str">
        <f>Repasse</f>
        <v/>
      </c>
      <c r="DA28" s="181" t="str">
        <f>Contrapartida</f>
        <v/>
      </c>
      <c r="DB28" s="180"/>
      <c r="DC28" s="182" t="str">
        <f>Repasse</f>
        <v/>
      </c>
      <c r="DD28" s="181" t="str">
        <f>Contrapartida</f>
        <v/>
      </c>
      <c r="DE28" s="180"/>
      <c r="DF28" s="182" t="str">
        <f>Repasse</f>
        <v/>
      </c>
      <c r="DG28" s="181" t="str">
        <f>Contrapartida</f>
        <v/>
      </c>
      <c r="DH28" s="180"/>
      <c r="DI28" s="182" t="str">
        <f>Repasse</f>
        <v/>
      </c>
      <c r="DJ28" s="181" t="str">
        <f>Contrapartida</f>
        <v/>
      </c>
      <c r="DK28" s="180"/>
      <c r="DL28" s="182" t="str">
        <f>Repasse</f>
        <v/>
      </c>
      <c r="DM28" s="181" t="str">
        <f>Contrapartida</f>
        <v/>
      </c>
      <c r="DN28" s="180"/>
      <c r="DO28" s="182" t="str">
        <f>Repasse</f>
        <v/>
      </c>
      <c r="DP28" s="181" t="str">
        <f>Contrapartida</f>
        <v/>
      </c>
      <c r="DQ28" s="180"/>
      <c r="DR28" s="182" t="str">
        <f>Repasse</f>
        <v/>
      </c>
      <c r="DS28" s="181" t="str">
        <f>Contrapartida</f>
        <v/>
      </c>
      <c r="DT28" s="180"/>
      <c r="DU28" s="182" t="str">
        <f>Repasse</f>
        <v/>
      </c>
      <c r="DV28" s="181" t="str">
        <f>Contrapartida</f>
        <v/>
      </c>
      <c r="DW28" s="180"/>
      <c r="DX28" s="182" t="str">
        <f>Repasse</f>
        <v/>
      </c>
      <c r="DY28" s="181" t="str">
        <f>Contrapartida</f>
        <v/>
      </c>
      <c r="DZ28" s="180"/>
      <c r="EA28" s="182" t="str">
        <f>Repasse</f>
        <v/>
      </c>
      <c r="EB28" s="181" t="str">
        <f>Contrapartida</f>
        <v/>
      </c>
      <c r="EC28" s="180"/>
      <c r="ED28" s="182" t="str">
        <f>Repasse</f>
        <v/>
      </c>
      <c r="EE28" s="181" t="str">
        <f>Contrapartida</f>
        <v/>
      </c>
      <c r="EF28" s="180"/>
      <c r="EG28" s="182" t="str">
        <f>Repasse</f>
        <v/>
      </c>
      <c r="EH28" s="181" t="str">
        <f>Contrapartida</f>
        <v/>
      </c>
      <c r="EI28" s="180"/>
      <c r="EJ28" s="182" t="str">
        <f>Repasse</f>
        <v/>
      </c>
      <c r="EK28" s="181" t="str">
        <f>Contrapartida</f>
        <v/>
      </c>
      <c r="EL28" s="180"/>
      <c r="EM28" s="182" t="str">
        <f>Repasse</f>
        <v/>
      </c>
      <c r="EN28" s="181" t="str">
        <f>Contrapartida</f>
        <v/>
      </c>
      <c r="EO28" s="180"/>
      <c r="EP28" s="182" t="str">
        <f>Repasse</f>
        <v/>
      </c>
      <c r="EQ28" s="181" t="str">
        <f>Contrapartida</f>
        <v/>
      </c>
      <c r="ER28" s="180"/>
      <c r="ES28" s="182" t="str">
        <f>Repasse</f>
        <v/>
      </c>
      <c r="ET28" s="181" t="str">
        <f>Contrapartida</f>
        <v/>
      </c>
      <c r="EU28" s="180"/>
      <c r="EV28" s="182" t="str">
        <f>Repasse</f>
        <v/>
      </c>
      <c r="EW28" s="181" t="str">
        <f>Contrapartida</f>
        <v/>
      </c>
      <c r="EX28" s="180"/>
      <c r="EY28" s="182" t="str">
        <f>Repasse</f>
        <v/>
      </c>
      <c r="EZ28" s="181" t="str">
        <f>Contrapartida</f>
        <v/>
      </c>
      <c r="FA28" s="180"/>
      <c r="FB28" s="182" t="str">
        <f>Repasse</f>
        <v/>
      </c>
      <c r="FC28" s="181" t="str">
        <f>Contrapartida</f>
        <v/>
      </c>
      <c r="FD28" s="180"/>
      <c r="FE28" s="182" t="str">
        <f>Repasse</f>
        <v/>
      </c>
      <c r="FF28" s="181" t="str">
        <f>Contrapartida</f>
        <v/>
      </c>
      <c r="FG28" s="180"/>
      <c r="FH28" s="182" t="str">
        <f>Repasse</f>
        <v/>
      </c>
      <c r="FI28" s="181" t="str">
        <f>Contrapartida</f>
        <v/>
      </c>
      <c r="FJ28" s="180"/>
      <c r="FK28" s="182" t="str">
        <f>Repasse</f>
        <v/>
      </c>
      <c r="FL28" s="181" t="str">
        <f>Contrapartida</f>
        <v/>
      </c>
      <c r="FM28" s="180"/>
      <c r="FN28" s="182" t="str">
        <f>Repasse</f>
        <v/>
      </c>
      <c r="FO28" s="181" t="str">
        <f>Contrapartida</f>
        <v/>
      </c>
      <c r="FP28" s="180"/>
      <c r="FQ28" s="182" t="str">
        <f>Repasse</f>
        <v/>
      </c>
      <c r="FR28" s="181" t="str">
        <f>Contrapartida</f>
        <v/>
      </c>
      <c r="FS28" s="180"/>
      <c r="FT28" s="182" t="str">
        <f>Repasse</f>
        <v/>
      </c>
      <c r="FU28" s="181" t="str">
        <f>Contrapartida</f>
        <v/>
      </c>
      <c r="FV28" s="180"/>
      <c r="FW28" s="182" t="str">
        <f>Repasse</f>
        <v/>
      </c>
      <c r="FX28" s="181" t="str">
        <f>Contrapartida</f>
        <v/>
      </c>
      <c r="FY28" s="180"/>
      <c r="FZ28" s="182" t="str">
        <f>Repasse</f>
        <v/>
      </c>
      <c r="GA28" s="181" t="str">
        <f>Contrapartida</f>
        <v/>
      </c>
      <c r="GB28" s="180"/>
      <c r="GC28" s="182" t="str">
        <f>Repasse</f>
        <v/>
      </c>
      <c r="GD28" s="181" t="str">
        <f>Contrapartida</f>
        <v/>
      </c>
      <c r="GE28" s="180"/>
      <c r="GF28" s="182" t="str">
        <f>Repasse</f>
        <v/>
      </c>
      <c r="GG28" s="181" t="str">
        <f>Contrapartida</f>
        <v/>
      </c>
      <c r="GH28" s="180"/>
      <c r="GI28" s="182" t="str">
        <f>Repasse</f>
        <v/>
      </c>
      <c r="GJ28" s="181" t="str">
        <f>Contrapartida</f>
        <v/>
      </c>
      <c r="GK28" s="180"/>
      <c r="GL28" s="182" t="str">
        <f>Repasse</f>
        <v/>
      </c>
      <c r="GM28" s="181" t="str">
        <f>Contrapartida</f>
        <v/>
      </c>
      <c r="GN28" s="180"/>
      <c r="GO28" s="182" t="str">
        <f>Repasse</f>
        <v/>
      </c>
      <c r="GP28" s="181" t="str">
        <f>Contrapartida</f>
        <v/>
      </c>
      <c r="GQ28" s="180"/>
      <c r="GR28" s="182" t="str">
        <f>Repasse</f>
        <v/>
      </c>
      <c r="GS28" s="181" t="str">
        <f>Contrapartida</f>
        <v/>
      </c>
      <c r="GT28" s="180"/>
      <c r="GU28" s="182" t="str">
        <f>Repasse</f>
        <v/>
      </c>
      <c r="GV28" s="181" t="str">
        <f>Contrapartida</f>
        <v/>
      </c>
      <c r="GW28" s="180"/>
      <c r="GX28" s="182" t="str">
        <f>Repasse</f>
        <v/>
      </c>
      <c r="GY28" s="181" t="str">
        <f>Contrapartida</f>
        <v/>
      </c>
      <c r="GZ28" s="180"/>
      <c r="HA28" s="182" t="str">
        <f>Repasse</f>
        <v/>
      </c>
      <c r="HB28" s="181" t="str">
        <f>Contrapartida</f>
        <v/>
      </c>
      <c r="HC28" s="180"/>
      <c r="HD28" s="182" t="str">
        <f>Repasse</f>
        <v/>
      </c>
      <c r="HE28" s="181" t="str">
        <f>Contrapartida</f>
        <v/>
      </c>
      <c r="HF28" s="180"/>
      <c r="HG28" s="182" t="str">
        <f>Repasse</f>
        <v/>
      </c>
      <c r="HH28" s="181" t="str">
        <f>Contrapartida</f>
        <v/>
      </c>
      <c r="HI28" s="180"/>
      <c r="HJ28" s="182" t="str">
        <f>Repasse</f>
        <v/>
      </c>
      <c r="HK28" s="181" t="str">
        <f>Contrapartida</f>
        <v/>
      </c>
      <c r="HL28" s="180"/>
      <c r="HM28" s="182" t="str">
        <f>Repasse</f>
        <v/>
      </c>
      <c r="HN28" s="181" t="str">
        <f>Contrapartida</f>
        <v/>
      </c>
      <c r="HO28" s="180"/>
      <c r="HP28" s="182" t="str">
        <f>Repasse</f>
        <v/>
      </c>
      <c r="HQ28" s="181" t="str">
        <f>Contrapartida</f>
        <v/>
      </c>
      <c r="HR28" s="180"/>
      <c r="HS28" s="182" t="str">
        <f>Repasse</f>
        <v/>
      </c>
      <c r="HT28" s="181" t="str">
        <f>Contrapartida</f>
        <v/>
      </c>
      <c r="HU28" s="180"/>
      <c r="HV28" s="182" t="str">
        <f>Repasse</f>
        <v/>
      </c>
      <c r="HW28" s="181" t="str">
        <f>Contrapartida</f>
        <v/>
      </c>
      <c r="HX28" s="180"/>
      <c r="HY28" s="182" t="str">
        <f>Repasse</f>
        <v/>
      </c>
      <c r="HZ28" s="181" t="str">
        <f>Contrapartida</f>
        <v/>
      </c>
      <c r="IA28" s="180"/>
      <c r="IB28" s="182" t="str">
        <f>Repasse</f>
        <v/>
      </c>
      <c r="IC28" s="181" t="str">
        <f>Contrapartida</f>
        <v/>
      </c>
      <c r="ID28" s="180"/>
      <c r="IE28" s="182" t="str">
        <f>Repasse</f>
        <v/>
      </c>
      <c r="IF28" s="181" t="str">
        <f>Contrapartida</f>
        <v/>
      </c>
      <c r="IG28" s="180"/>
      <c r="IH28" s="182" t="str">
        <f>Repasse</f>
        <v/>
      </c>
      <c r="II28" s="181" t="str">
        <f>Contrapartida</f>
        <v/>
      </c>
      <c r="IJ28" s="180"/>
      <c r="IK28" s="182" t="str">
        <f>Repasse</f>
        <v/>
      </c>
      <c r="IL28" s="181" t="str">
        <f>Contrapartida</f>
        <v/>
      </c>
      <c r="IM28" s="180"/>
      <c r="IN28" s="182" t="str">
        <f>Repasse</f>
        <v/>
      </c>
      <c r="IO28" s="181" t="str">
        <f>Contrapartida</f>
        <v/>
      </c>
      <c r="IP28" s="180"/>
      <c r="IQ28" s="182" t="str">
        <f>Repasse</f>
        <v/>
      </c>
      <c r="IR28" s="181" t="str">
        <f>Contrapartida</f>
        <v/>
      </c>
      <c r="IS28" s="180"/>
      <c r="IT28" s="182" t="str">
        <f>Repasse</f>
        <v/>
      </c>
      <c r="IU28" s="181" t="str">
        <f>Contrapartida</f>
        <v/>
      </c>
      <c r="IV28" s="180"/>
    </row>
    <row r="29" spans="1:256" s="179" customFormat="1" ht="9.9499999999999993" customHeight="1" x14ac:dyDescent="0.2">
      <c r="A29" s="178">
        <f>QCI!$B29</f>
        <v>0</v>
      </c>
      <c r="B29" s="177">
        <f>QCI!$M29</f>
        <v>0</v>
      </c>
      <c r="C29" s="176" t="str">
        <f t="shared" si="0"/>
        <v/>
      </c>
      <c r="D29" s="175">
        <f t="shared" si="1"/>
        <v>0</v>
      </c>
      <c r="E29" s="183" t="str">
        <f>Repasse</f>
        <v/>
      </c>
      <c r="F29" s="181" t="str">
        <f>Contrapartida</f>
        <v/>
      </c>
      <c r="G29" s="174"/>
      <c r="H29" s="183" t="str">
        <f>Repasse</f>
        <v/>
      </c>
      <c r="I29" s="181" t="str">
        <f>Contrapartida</f>
        <v/>
      </c>
      <c r="J29" s="180"/>
      <c r="K29" s="182" t="str">
        <f>Repasse</f>
        <v/>
      </c>
      <c r="L29" s="181" t="str">
        <f>Contrapartida</f>
        <v/>
      </c>
      <c r="M29" s="180"/>
      <c r="N29" s="182" t="str">
        <f>Repasse</f>
        <v/>
      </c>
      <c r="O29" s="181" t="str">
        <f>Contrapartida</f>
        <v/>
      </c>
      <c r="P29" s="180"/>
      <c r="Q29" s="182" t="str">
        <f>Repasse</f>
        <v/>
      </c>
      <c r="R29" s="181" t="str">
        <f>Contrapartida</f>
        <v/>
      </c>
      <c r="S29" s="180"/>
      <c r="T29" s="182" t="str">
        <f>Repasse</f>
        <v/>
      </c>
      <c r="U29" s="181" t="str">
        <f>Contrapartida</f>
        <v/>
      </c>
      <c r="V29" s="180"/>
      <c r="W29" s="182" t="str">
        <f>Repasse</f>
        <v/>
      </c>
      <c r="X29" s="181" t="str">
        <f>Contrapartida</f>
        <v/>
      </c>
      <c r="Y29" s="180"/>
      <c r="Z29" s="182" t="str">
        <f>Repasse</f>
        <v/>
      </c>
      <c r="AA29" s="181" t="str">
        <f>Contrapartida</f>
        <v/>
      </c>
      <c r="AB29" s="180"/>
      <c r="AC29" s="182" t="str">
        <f>Repasse</f>
        <v/>
      </c>
      <c r="AD29" s="181" t="str">
        <f>Contrapartida</f>
        <v/>
      </c>
      <c r="AE29" s="180"/>
      <c r="AF29" s="182" t="str">
        <f>Repasse</f>
        <v/>
      </c>
      <c r="AG29" s="181" t="str">
        <f>Contrapartida</f>
        <v/>
      </c>
      <c r="AH29" s="180"/>
      <c r="AI29" s="182" t="str">
        <f>Repasse</f>
        <v/>
      </c>
      <c r="AJ29" s="181" t="str">
        <f>Contrapartida</f>
        <v/>
      </c>
      <c r="AK29" s="180"/>
      <c r="AL29" s="182" t="str">
        <f>Repasse</f>
        <v/>
      </c>
      <c r="AM29" s="181" t="str">
        <f>Contrapartida</f>
        <v/>
      </c>
      <c r="AN29" s="180"/>
      <c r="AO29" s="182" t="str">
        <f>Repasse</f>
        <v/>
      </c>
      <c r="AP29" s="181" t="str">
        <f>Contrapartida</f>
        <v/>
      </c>
      <c r="AQ29" s="180"/>
      <c r="AR29" s="182" t="str">
        <f>Repasse</f>
        <v/>
      </c>
      <c r="AS29" s="181" t="str">
        <f>Contrapartida</f>
        <v/>
      </c>
      <c r="AT29" s="180"/>
      <c r="AU29" s="182" t="str">
        <f>Repasse</f>
        <v/>
      </c>
      <c r="AV29" s="181" t="str">
        <f>Contrapartida</f>
        <v/>
      </c>
      <c r="AW29" s="180"/>
      <c r="AX29" s="182" t="str">
        <f>Repasse</f>
        <v/>
      </c>
      <c r="AY29" s="181" t="str">
        <f>Contrapartida</f>
        <v/>
      </c>
      <c r="AZ29" s="180"/>
      <c r="BA29" s="182" t="str">
        <f>Repasse</f>
        <v/>
      </c>
      <c r="BB29" s="181" t="str">
        <f>Contrapartida</f>
        <v/>
      </c>
      <c r="BC29" s="180"/>
      <c r="BD29" s="182" t="str">
        <f>Repasse</f>
        <v/>
      </c>
      <c r="BE29" s="181" t="str">
        <f>Contrapartida</f>
        <v/>
      </c>
      <c r="BF29" s="180"/>
      <c r="BG29" s="182" t="str">
        <f>Repasse</f>
        <v/>
      </c>
      <c r="BH29" s="181" t="str">
        <f>Contrapartida</f>
        <v/>
      </c>
      <c r="BI29" s="180"/>
      <c r="BJ29" s="182" t="str">
        <f>Repasse</f>
        <v/>
      </c>
      <c r="BK29" s="181" t="str">
        <f>Contrapartida</f>
        <v/>
      </c>
      <c r="BL29" s="180"/>
      <c r="BM29" s="182" t="str">
        <f>Repasse</f>
        <v/>
      </c>
      <c r="BN29" s="181" t="str">
        <f>Contrapartida</f>
        <v/>
      </c>
      <c r="BO29" s="180"/>
      <c r="BP29" s="182" t="str">
        <f>Repasse</f>
        <v/>
      </c>
      <c r="BQ29" s="181" t="str">
        <f>Contrapartida</f>
        <v/>
      </c>
      <c r="BR29" s="180"/>
      <c r="BS29" s="182" t="str">
        <f>Repasse</f>
        <v/>
      </c>
      <c r="BT29" s="181" t="str">
        <f>Contrapartida</f>
        <v/>
      </c>
      <c r="BU29" s="180"/>
      <c r="BV29" s="182" t="str">
        <f>Repasse</f>
        <v/>
      </c>
      <c r="BW29" s="181" t="str">
        <f>Contrapartida</f>
        <v/>
      </c>
      <c r="BX29" s="180"/>
      <c r="BY29" s="182" t="str">
        <f>Repasse</f>
        <v/>
      </c>
      <c r="BZ29" s="181" t="str">
        <f>Contrapartida</f>
        <v/>
      </c>
      <c r="CA29" s="180"/>
      <c r="CB29" s="182" t="str">
        <f>Repasse</f>
        <v/>
      </c>
      <c r="CC29" s="181" t="str">
        <f>Contrapartida</f>
        <v/>
      </c>
      <c r="CD29" s="180"/>
      <c r="CE29" s="182" t="str">
        <f>Repasse</f>
        <v/>
      </c>
      <c r="CF29" s="181" t="str">
        <f>Contrapartida</f>
        <v/>
      </c>
      <c r="CG29" s="180"/>
      <c r="CH29" s="182" t="str">
        <f>Repasse</f>
        <v/>
      </c>
      <c r="CI29" s="181" t="str">
        <f>Contrapartida</f>
        <v/>
      </c>
      <c r="CJ29" s="180"/>
      <c r="CK29" s="182" t="str">
        <f>Repasse</f>
        <v/>
      </c>
      <c r="CL29" s="181" t="str">
        <f>Contrapartida</f>
        <v/>
      </c>
      <c r="CM29" s="180"/>
      <c r="CN29" s="182" t="str">
        <f>Repasse</f>
        <v/>
      </c>
      <c r="CO29" s="181" t="str">
        <f>Contrapartida</f>
        <v/>
      </c>
      <c r="CP29" s="180"/>
      <c r="CQ29" s="182" t="str">
        <f>Repasse</f>
        <v/>
      </c>
      <c r="CR29" s="181" t="str">
        <f>Contrapartida</f>
        <v/>
      </c>
      <c r="CS29" s="180"/>
      <c r="CT29" s="182" t="str">
        <f>Repasse</f>
        <v/>
      </c>
      <c r="CU29" s="181" t="str">
        <f>Contrapartida</f>
        <v/>
      </c>
      <c r="CV29" s="180"/>
      <c r="CW29" s="182" t="str">
        <f>Repasse</f>
        <v/>
      </c>
      <c r="CX29" s="181" t="str">
        <f>Contrapartida</f>
        <v/>
      </c>
      <c r="CY29" s="180"/>
      <c r="CZ29" s="182" t="str">
        <f>Repasse</f>
        <v/>
      </c>
      <c r="DA29" s="181" t="str">
        <f>Contrapartida</f>
        <v/>
      </c>
      <c r="DB29" s="180"/>
      <c r="DC29" s="182" t="str">
        <f>Repasse</f>
        <v/>
      </c>
      <c r="DD29" s="181" t="str">
        <f>Contrapartida</f>
        <v/>
      </c>
      <c r="DE29" s="180"/>
      <c r="DF29" s="182" t="str">
        <f>Repasse</f>
        <v/>
      </c>
      <c r="DG29" s="181" t="str">
        <f>Contrapartida</f>
        <v/>
      </c>
      <c r="DH29" s="180"/>
      <c r="DI29" s="182" t="str">
        <f>Repasse</f>
        <v/>
      </c>
      <c r="DJ29" s="181" t="str">
        <f>Contrapartida</f>
        <v/>
      </c>
      <c r="DK29" s="180"/>
      <c r="DL29" s="182" t="str">
        <f>Repasse</f>
        <v/>
      </c>
      <c r="DM29" s="181" t="str">
        <f>Contrapartida</f>
        <v/>
      </c>
      <c r="DN29" s="180"/>
      <c r="DO29" s="182" t="str">
        <f>Repasse</f>
        <v/>
      </c>
      <c r="DP29" s="181" t="str">
        <f>Contrapartida</f>
        <v/>
      </c>
      <c r="DQ29" s="180"/>
      <c r="DR29" s="182" t="str">
        <f>Repasse</f>
        <v/>
      </c>
      <c r="DS29" s="181" t="str">
        <f>Contrapartida</f>
        <v/>
      </c>
      <c r="DT29" s="180"/>
      <c r="DU29" s="182" t="str">
        <f>Repasse</f>
        <v/>
      </c>
      <c r="DV29" s="181" t="str">
        <f>Contrapartida</f>
        <v/>
      </c>
      <c r="DW29" s="180"/>
      <c r="DX29" s="182" t="str">
        <f>Repasse</f>
        <v/>
      </c>
      <c r="DY29" s="181" t="str">
        <f>Contrapartida</f>
        <v/>
      </c>
      <c r="DZ29" s="180"/>
      <c r="EA29" s="182" t="str">
        <f>Repasse</f>
        <v/>
      </c>
      <c r="EB29" s="181" t="str">
        <f>Contrapartida</f>
        <v/>
      </c>
      <c r="EC29" s="180"/>
      <c r="ED29" s="182" t="str">
        <f>Repasse</f>
        <v/>
      </c>
      <c r="EE29" s="181" t="str">
        <f>Contrapartida</f>
        <v/>
      </c>
      <c r="EF29" s="180"/>
      <c r="EG29" s="182" t="str">
        <f>Repasse</f>
        <v/>
      </c>
      <c r="EH29" s="181" t="str">
        <f>Contrapartida</f>
        <v/>
      </c>
      <c r="EI29" s="180"/>
      <c r="EJ29" s="182" t="str">
        <f>Repasse</f>
        <v/>
      </c>
      <c r="EK29" s="181" t="str">
        <f>Contrapartida</f>
        <v/>
      </c>
      <c r="EL29" s="180"/>
      <c r="EM29" s="182" t="str">
        <f>Repasse</f>
        <v/>
      </c>
      <c r="EN29" s="181" t="str">
        <f>Contrapartida</f>
        <v/>
      </c>
      <c r="EO29" s="180"/>
      <c r="EP29" s="182" t="str">
        <f>Repasse</f>
        <v/>
      </c>
      <c r="EQ29" s="181" t="str">
        <f>Contrapartida</f>
        <v/>
      </c>
      <c r="ER29" s="180"/>
      <c r="ES29" s="182" t="str">
        <f>Repasse</f>
        <v/>
      </c>
      <c r="ET29" s="181" t="str">
        <f>Contrapartida</f>
        <v/>
      </c>
      <c r="EU29" s="180"/>
      <c r="EV29" s="182" t="str">
        <f>Repasse</f>
        <v/>
      </c>
      <c r="EW29" s="181" t="str">
        <f>Contrapartida</f>
        <v/>
      </c>
      <c r="EX29" s="180"/>
      <c r="EY29" s="182" t="str">
        <f>Repasse</f>
        <v/>
      </c>
      <c r="EZ29" s="181" t="str">
        <f>Contrapartida</f>
        <v/>
      </c>
      <c r="FA29" s="180"/>
      <c r="FB29" s="182" t="str">
        <f>Repasse</f>
        <v/>
      </c>
      <c r="FC29" s="181" t="str">
        <f>Contrapartida</f>
        <v/>
      </c>
      <c r="FD29" s="180"/>
      <c r="FE29" s="182" t="str">
        <f>Repasse</f>
        <v/>
      </c>
      <c r="FF29" s="181" t="str">
        <f>Contrapartida</f>
        <v/>
      </c>
      <c r="FG29" s="180"/>
      <c r="FH29" s="182" t="str">
        <f>Repasse</f>
        <v/>
      </c>
      <c r="FI29" s="181" t="str">
        <f>Contrapartida</f>
        <v/>
      </c>
      <c r="FJ29" s="180"/>
      <c r="FK29" s="182" t="str">
        <f>Repasse</f>
        <v/>
      </c>
      <c r="FL29" s="181" t="str">
        <f>Contrapartida</f>
        <v/>
      </c>
      <c r="FM29" s="180"/>
      <c r="FN29" s="182" t="str">
        <f>Repasse</f>
        <v/>
      </c>
      <c r="FO29" s="181" t="str">
        <f>Contrapartida</f>
        <v/>
      </c>
      <c r="FP29" s="180"/>
      <c r="FQ29" s="182" t="str">
        <f>Repasse</f>
        <v/>
      </c>
      <c r="FR29" s="181" t="str">
        <f>Contrapartida</f>
        <v/>
      </c>
      <c r="FS29" s="180"/>
      <c r="FT29" s="182" t="str">
        <f>Repasse</f>
        <v/>
      </c>
      <c r="FU29" s="181" t="str">
        <f>Contrapartida</f>
        <v/>
      </c>
      <c r="FV29" s="180"/>
      <c r="FW29" s="182" t="str">
        <f>Repasse</f>
        <v/>
      </c>
      <c r="FX29" s="181" t="str">
        <f>Contrapartida</f>
        <v/>
      </c>
      <c r="FY29" s="180"/>
      <c r="FZ29" s="182" t="str">
        <f>Repasse</f>
        <v/>
      </c>
      <c r="GA29" s="181" t="str">
        <f>Contrapartida</f>
        <v/>
      </c>
      <c r="GB29" s="180"/>
      <c r="GC29" s="182" t="str">
        <f>Repasse</f>
        <v/>
      </c>
      <c r="GD29" s="181" t="str">
        <f>Contrapartida</f>
        <v/>
      </c>
      <c r="GE29" s="180"/>
      <c r="GF29" s="182" t="str">
        <f>Repasse</f>
        <v/>
      </c>
      <c r="GG29" s="181" t="str">
        <f>Contrapartida</f>
        <v/>
      </c>
      <c r="GH29" s="180"/>
      <c r="GI29" s="182" t="str">
        <f>Repasse</f>
        <v/>
      </c>
      <c r="GJ29" s="181" t="str">
        <f>Contrapartida</f>
        <v/>
      </c>
      <c r="GK29" s="180"/>
      <c r="GL29" s="182" t="str">
        <f>Repasse</f>
        <v/>
      </c>
      <c r="GM29" s="181" t="str">
        <f>Contrapartida</f>
        <v/>
      </c>
      <c r="GN29" s="180"/>
      <c r="GO29" s="182" t="str">
        <f>Repasse</f>
        <v/>
      </c>
      <c r="GP29" s="181" t="str">
        <f>Contrapartida</f>
        <v/>
      </c>
      <c r="GQ29" s="180"/>
      <c r="GR29" s="182" t="str">
        <f>Repasse</f>
        <v/>
      </c>
      <c r="GS29" s="181" t="str">
        <f>Contrapartida</f>
        <v/>
      </c>
      <c r="GT29" s="180"/>
      <c r="GU29" s="182" t="str">
        <f>Repasse</f>
        <v/>
      </c>
      <c r="GV29" s="181" t="str">
        <f>Contrapartida</f>
        <v/>
      </c>
      <c r="GW29" s="180"/>
      <c r="GX29" s="182" t="str">
        <f>Repasse</f>
        <v/>
      </c>
      <c r="GY29" s="181" t="str">
        <f>Contrapartida</f>
        <v/>
      </c>
      <c r="GZ29" s="180"/>
      <c r="HA29" s="182" t="str">
        <f>Repasse</f>
        <v/>
      </c>
      <c r="HB29" s="181" t="str">
        <f>Contrapartida</f>
        <v/>
      </c>
      <c r="HC29" s="180"/>
      <c r="HD29" s="182" t="str">
        <f>Repasse</f>
        <v/>
      </c>
      <c r="HE29" s="181" t="str">
        <f>Contrapartida</f>
        <v/>
      </c>
      <c r="HF29" s="180"/>
      <c r="HG29" s="182" t="str">
        <f>Repasse</f>
        <v/>
      </c>
      <c r="HH29" s="181" t="str">
        <f>Contrapartida</f>
        <v/>
      </c>
      <c r="HI29" s="180"/>
      <c r="HJ29" s="182" t="str">
        <f>Repasse</f>
        <v/>
      </c>
      <c r="HK29" s="181" t="str">
        <f>Contrapartida</f>
        <v/>
      </c>
      <c r="HL29" s="180"/>
      <c r="HM29" s="182" t="str">
        <f>Repasse</f>
        <v/>
      </c>
      <c r="HN29" s="181" t="str">
        <f>Contrapartida</f>
        <v/>
      </c>
      <c r="HO29" s="180"/>
      <c r="HP29" s="182" t="str">
        <f>Repasse</f>
        <v/>
      </c>
      <c r="HQ29" s="181" t="str">
        <f>Contrapartida</f>
        <v/>
      </c>
      <c r="HR29" s="180"/>
      <c r="HS29" s="182" t="str">
        <f>Repasse</f>
        <v/>
      </c>
      <c r="HT29" s="181" t="str">
        <f>Contrapartida</f>
        <v/>
      </c>
      <c r="HU29" s="180"/>
      <c r="HV29" s="182" t="str">
        <f>Repasse</f>
        <v/>
      </c>
      <c r="HW29" s="181" t="str">
        <f>Contrapartida</f>
        <v/>
      </c>
      <c r="HX29" s="180"/>
      <c r="HY29" s="182" t="str">
        <f>Repasse</f>
        <v/>
      </c>
      <c r="HZ29" s="181" t="str">
        <f>Contrapartida</f>
        <v/>
      </c>
      <c r="IA29" s="180"/>
      <c r="IB29" s="182" t="str">
        <f>Repasse</f>
        <v/>
      </c>
      <c r="IC29" s="181" t="str">
        <f>Contrapartida</f>
        <v/>
      </c>
      <c r="ID29" s="180"/>
      <c r="IE29" s="182" t="str">
        <f>Repasse</f>
        <v/>
      </c>
      <c r="IF29" s="181" t="str">
        <f>Contrapartida</f>
        <v/>
      </c>
      <c r="IG29" s="180"/>
      <c r="IH29" s="182" t="str">
        <f>Repasse</f>
        <v/>
      </c>
      <c r="II29" s="181" t="str">
        <f>Contrapartida</f>
        <v/>
      </c>
      <c r="IJ29" s="180"/>
      <c r="IK29" s="182" t="str">
        <f>Repasse</f>
        <v/>
      </c>
      <c r="IL29" s="181" t="str">
        <f>Contrapartida</f>
        <v/>
      </c>
      <c r="IM29" s="180"/>
      <c r="IN29" s="182" t="str">
        <f>Repasse</f>
        <v/>
      </c>
      <c r="IO29" s="181" t="str">
        <f>Contrapartida</f>
        <v/>
      </c>
      <c r="IP29" s="180"/>
      <c r="IQ29" s="182" t="str">
        <f>Repasse</f>
        <v/>
      </c>
      <c r="IR29" s="181" t="str">
        <f>Contrapartida</f>
        <v/>
      </c>
      <c r="IS29" s="180"/>
      <c r="IT29" s="182" t="str">
        <f>Repasse</f>
        <v/>
      </c>
      <c r="IU29" s="181" t="str">
        <f>Contrapartida</f>
        <v/>
      </c>
      <c r="IV29" s="180"/>
    </row>
    <row r="30" spans="1:256" s="179" customFormat="1" ht="9.9499999999999993" customHeight="1" x14ac:dyDescent="0.2">
      <c r="A30" s="178">
        <f>QCI!$B30</f>
        <v>0</v>
      </c>
      <c r="B30" s="177">
        <f>QCI!$M30</f>
        <v>0</v>
      </c>
      <c r="C30" s="176" t="str">
        <f t="shared" si="0"/>
        <v/>
      </c>
      <c r="D30" s="175">
        <f t="shared" si="1"/>
        <v>0</v>
      </c>
      <c r="E30" s="183" t="str">
        <f>Repasse</f>
        <v/>
      </c>
      <c r="F30" s="181" t="str">
        <f>Contrapartida</f>
        <v/>
      </c>
      <c r="G30" s="174"/>
      <c r="H30" s="183" t="str">
        <f>Repasse</f>
        <v/>
      </c>
      <c r="I30" s="181" t="str">
        <f>Contrapartida</f>
        <v/>
      </c>
      <c r="J30" s="180"/>
      <c r="K30" s="182" t="str">
        <f>Repasse</f>
        <v/>
      </c>
      <c r="L30" s="181" t="str">
        <f>Contrapartida</f>
        <v/>
      </c>
      <c r="M30" s="180"/>
      <c r="N30" s="182" t="str">
        <f>Repasse</f>
        <v/>
      </c>
      <c r="O30" s="181" t="str">
        <f>Contrapartida</f>
        <v/>
      </c>
      <c r="P30" s="180"/>
      <c r="Q30" s="182" t="str">
        <f>Repasse</f>
        <v/>
      </c>
      <c r="R30" s="181" t="str">
        <f>Contrapartida</f>
        <v/>
      </c>
      <c r="S30" s="180"/>
      <c r="T30" s="182" t="str">
        <f>Repasse</f>
        <v/>
      </c>
      <c r="U30" s="181" t="str">
        <f>Contrapartida</f>
        <v/>
      </c>
      <c r="V30" s="180"/>
      <c r="W30" s="182" t="str">
        <f>Repasse</f>
        <v/>
      </c>
      <c r="X30" s="181" t="str">
        <f>Contrapartida</f>
        <v/>
      </c>
      <c r="Y30" s="180"/>
      <c r="Z30" s="182" t="str">
        <f>Repasse</f>
        <v/>
      </c>
      <c r="AA30" s="181" t="str">
        <f>Contrapartida</f>
        <v/>
      </c>
      <c r="AB30" s="180"/>
      <c r="AC30" s="182" t="str">
        <f>Repasse</f>
        <v/>
      </c>
      <c r="AD30" s="181" t="str">
        <f>Contrapartida</f>
        <v/>
      </c>
      <c r="AE30" s="180"/>
      <c r="AF30" s="182" t="str">
        <f>Repasse</f>
        <v/>
      </c>
      <c r="AG30" s="181" t="str">
        <f>Contrapartida</f>
        <v/>
      </c>
      <c r="AH30" s="180"/>
      <c r="AI30" s="182" t="str">
        <f>Repasse</f>
        <v/>
      </c>
      <c r="AJ30" s="181" t="str">
        <f>Contrapartida</f>
        <v/>
      </c>
      <c r="AK30" s="180"/>
      <c r="AL30" s="182" t="str">
        <f>Repasse</f>
        <v/>
      </c>
      <c r="AM30" s="181" t="str">
        <f>Contrapartida</f>
        <v/>
      </c>
      <c r="AN30" s="180"/>
      <c r="AO30" s="182" t="str">
        <f>Repasse</f>
        <v/>
      </c>
      <c r="AP30" s="181" t="str">
        <f>Contrapartida</f>
        <v/>
      </c>
      <c r="AQ30" s="180"/>
      <c r="AR30" s="182" t="str">
        <f>Repasse</f>
        <v/>
      </c>
      <c r="AS30" s="181" t="str">
        <f>Contrapartida</f>
        <v/>
      </c>
      <c r="AT30" s="180"/>
      <c r="AU30" s="182" t="str">
        <f>Repasse</f>
        <v/>
      </c>
      <c r="AV30" s="181" t="str">
        <f>Contrapartida</f>
        <v/>
      </c>
      <c r="AW30" s="180"/>
      <c r="AX30" s="182" t="str">
        <f>Repasse</f>
        <v/>
      </c>
      <c r="AY30" s="181" t="str">
        <f>Contrapartida</f>
        <v/>
      </c>
      <c r="AZ30" s="180"/>
      <c r="BA30" s="182" t="str">
        <f>Repasse</f>
        <v/>
      </c>
      <c r="BB30" s="181" t="str">
        <f>Contrapartida</f>
        <v/>
      </c>
      <c r="BC30" s="180"/>
      <c r="BD30" s="182" t="str">
        <f>Repasse</f>
        <v/>
      </c>
      <c r="BE30" s="181" t="str">
        <f>Contrapartida</f>
        <v/>
      </c>
      <c r="BF30" s="180"/>
      <c r="BG30" s="182" t="str">
        <f>Repasse</f>
        <v/>
      </c>
      <c r="BH30" s="181" t="str">
        <f>Contrapartida</f>
        <v/>
      </c>
      <c r="BI30" s="180"/>
      <c r="BJ30" s="182" t="str">
        <f>Repasse</f>
        <v/>
      </c>
      <c r="BK30" s="181" t="str">
        <f>Contrapartida</f>
        <v/>
      </c>
      <c r="BL30" s="180"/>
      <c r="BM30" s="182" t="str">
        <f>Repasse</f>
        <v/>
      </c>
      <c r="BN30" s="181" t="str">
        <f>Contrapartida</f>
        <v/>
      </c>
      <c r="BO30" s="180"/>
      <c r="BP30" s="182" t="str">
        <f>Repasse</f>
        <v/>
      </c>
      <c r="BQ30" s="181" t="str">
        <f>Contrapartida</f>
        <v/>
      </c>
      <c r="BR30" s="180"/>
      <c r="BS30" s="182" t="str">
        <f>Repasse</f>
        <v/>
      </c>
      <c r="BT30" s="181" t="str">
        <f>Contrapartida</f>
        <v/>
      </c>
      <c r="BU30" s="180"/>
      <c r="BV30" s="182" t="str">
        <f>Repasse</f>
        <v/>
      </c>
      <c r="BW30" s="181" t="str">
        <f>Contrapartida</f>
        <v/>
      </c>
      <c r="BX30" s="180"/>
      <c r="BY30" s="182" t="str">
        <f>Repasse</f>
        <v/>
      </c>
      <c r="BZ30" s="181" t="str">
        <f>Contrapartida</f>
        <v/>
      </c>
      <c r="CA30" s="180"/>
      <c r="CB30" s="182" t="str">
        <f>Repasse</f>
        <v/>
      </c>
      <c r="CC30" s="181" t="str">
        <f>Contrapartida</f>
        <v/>
      </c>
      <c r="CD30" s="180"/>
      <c r="CE30" s="182" t="str">
        <f>Repasse</f>
        <v/>
      </c>
      <c r="CF30" s="181" t="str">
        <f>Contrapartida</f>
        <v/>
      </c>
      <c r="CG30" s="180"/>
      <c r="CH30" s="182" t="str">
        <f>Repasse</f>
        <v/>
      </c>
      <c r="CI30" s="181" t="str">
        <f>Contrapartida</f>
        <v/>
      </c>
      <c r="CJ30" s="180"/>
      <c r="CK30" s="182" t="str">
        <f>Repasse</f>
        <v/>
      </c>
      <c r="CL30" s="181" t="str">
        <f>Contrapartida</f>
        <v/>
      </c>
      <c r="CM30" s="180"/>
      <c r="CN30" s="182" t="str">
        <f>Repasse</f>
        <v/>
      </c>
      <c r="CO30" s="181" t="str">
        <f>Contrapartida</f>
        <v/>
      </c>
      <c r="CP30" s="180"/>
      <c r="CQ30" s="182" t="str">
        <f>Repasse</f>
        <v/>
      </c>
      <c r="CR30" s="181" t="str">
        <f>Contrapartida</f>
        <v/>
      </c>
      <c r="CS30" s="180"/>
      <c r="CT30" s="182" t="str">
        <f>Repasse</f>
        <v/>
      </c>
      <c r="CU30" s="181" t="str">
        <f>Contrapartida</f>
        <v/>
      </c>
      <c r="CV30" s="180"/>
      <c r="CW30" s="182" t="str">
        <f>Repasse</f>
        <v/>
      </c>
      <c r="CX30" s="181" t="str">
        <f>Contrapartida</f>
        <v/>
      </c>
      <c r="CY30" s="180"/>
      <c r="CZ30" s="182" t="str">
        <f>Repasse</f>
        <v/>
      </c>
      <c r="DA30" s="181" t="str">
        <f>Contrapartida</f>
        <v/>
      </c>
      <c r="DB30" s="180"/>
      <c r="DC30" s="182" t="str">
        <f>Repasse</f>
        <v/>
      </c>
      <c r="DD30" s="181" t="str">
        <f>Contrapartida</f>
        <v/>
      </c>
      <c r="DE30" s="180"/>
      <c r="DF30" s="182" t="str">
        <f>Repasse</f>
        <v/>
      </c>
      <c r="DG30" s="181" t="str">
        <f>Contrapartida</f>
        <v/>
      </c>
      <c r="DH30" s="180"/>
      <c r="DI30" s="182" t="str">
        <f>Repasse</f>
        <v/>
      </c>
      <c r="DJ30" s="181" t="str">
        <f>Contrapartida</f>
        <v/>
      </c>
      <c r="DK30" s="180"/>
      <c r="DL30" s="182" t="str">
        <f>Repasse</f>
        <v/>
      </c>
      <c r="DM30" s="181" t="str">
        <f>Contrapartida</f>
        <v/>
      </c>
      <c r="DN30" s="180"/>
      <c r="DO30" s="182" t="str">
        <f>Repasse</f>
        <v/>
      </c>
      <c r="DP30" s="181" t="str">
        <f>Contrapartida</f>
        <v/>
      </c>
      <c r="DQ30" s="180"/>
      <c r="DR30" s="182" t="str">
        <f>Repasse</f>
        <v/>
      </c>
      <c r="DS30" s="181" t="str">
        <f>Contrapartida</f>
        <v/>
      </c>
      <c r="DT30" s="180"/>
      <c r="DU30" s="182" t="str">
        <f>Repasse</f>
        <v/>
      </c>
      <c r="DV30" s="181" t="str">
        <f>Contrapartida</f>
        <v/>
      </c>
      <c r="DW30" s="180"/>
      <c r="DX30" s="182" t="str">
        <f>Repasse</f>
        <v/>
      </c>
      <c r="DY30" s="181" t="str">
        <f>Contrapartida</f>
        <v/>
      </c>
      <c r="DZ30" s="180"/>
      <c r="EA30" s="182" t="str">
        <f>Repasse</f>
        <v/>
      </c>
      <c r="EB30" s="181" t="str">
        <f>Contrapartida</f>
        <v/>
      </c>
      <c r="EC30" s="180"/>
      <c r="ED30" s="182" t="str">
        <f>Repasse</f>
        <v/>
      </c>
      <c r="EE30" s="181" t="str">
        <f>Contrapartida</f>
        <v/>
      </c>
      <c r="EF30" s="180"/>
      <c r="EG30" s="182" t="str">
        <f>Repasse</f>
        <v/>
      </c>
      <c r="EH30" s="181" t="str">
        <f>Contrapartida</f>
        <v/>
      </c>
      <c r="EI30" s="180"/>
      <c r="EJ30" s="182" t="str">
        <f>Repasse</f>
        <v/>
      </c>
      <c r="EK30" s="181" t="str">
        <f>Contrapartida</f>
        <v/>
      </c>
      <c r="EL30" s="180"/>
      <c r="EM30" s="182" t="str">
        <f>Repasse</f>
        <v/>
      </c>
      <c r="EN30" s="181" t="str">
        <f>Contrapartida</f>
        <v/>
      </c>
      <c r="EO30" s="180"/>
      <c r="EP30" s="182" t="str">
        <f>Repasse</f>
        <v/>
      </c>
      <c r="EQ30" s="181" t="str">
        <f>Contrapartida</f>
        <v/>
      </c>
      <c r="ER30" s="180"/>
      <c r="ES30" s="182" t="str">
        <f>Repasse</f>
        <v/>
      </c>
      <c r="ET30" s="181" t="str">
        <f>Contrapartida</f>
        <v/>
      </c>
      <c r="EU30" s="180"/>
      <c r="EV30" s="182" t="str">
        <f>Repasse</f>
        <v/>
      </c>
      <c r="EW30" s="181" t="str">
        <f>Contrapartida</f>
        <v/>
      </c>
      <c r="EX30" s="180"/>
      <c r="EY30" s="182" t="str">
        <f>Repasse</f>
        <v/>
      </c>
      <c r="EZ30" s="181" t="str">
        <f>Contrapartida</f>
        <v/>
      </c>
      <c r="FA30" s="180"/>
      <c r="FB30" s="182" t="str">
        <f>Repasse</f>
        <v/>
      </c>
      <c r="FC30" s="181" t="str">
        <f>Contrapartida</f>
        <v/>
      </c>
      <c r="FD30" s="180"/>
      <c r="FE30" s="182" t="str">
        <f>Repasse</f>
        <v/>
      </c>
      <c r="FF30" s="181" t="str">
        <f>Contrapartida</f>
        <v/>
      </c>
      <c r="FG30" s="180"/>
      <c r="FH30" s="182" t="str">
        <f>Repasse</f>
        <v/>
      </c>
      <c r="FI30" s="181" t="str">
        <f>Contrapartida</f>
        <v/>
      </c>
      <c r="FJ30" s="180"/>
      <c r="FK30" s="182" t="str">
        <f>Repasse</f>
        <v/>
      </c>
      <c r="FL30" s="181" t="str">
        <f>Contrapartida</f>
        <v/>
      </c>
      <c r="FM30" s="180"/>
      <c r="FN30" s="182" t="str">
        <f>Repasse</f>
        <v/>
      </c>
      <c r="FO30" s="181" t="str">
        <f>Contrapartida</f>
        <v/>
      </c>
      <c r="FP30" s="180"/>
      <c r="FQ30" s="182" t="str">
        <f>Repasse</f>
        <v/>
      </c>
      <c r="FR30" s="181" t="str">
        <f>Contrapartida</f>
        <v/>
      </c>
      <c r="FS30" s="180"/>
      <c r="FT30" s="182" t="str">
        <f>Repasse</f>
        <v/>
      </c>
      <c r="FU30" s="181" t="str">
        <f>Contrapartida</f>
        <v/>
      </c>
      <c r="FV30" s="180"/>
      <c r="FW30" s="182" t="str">
        <f>Repasse</f>
        <v/>
      </c>
      <c r="FX30" s="181" t="str">
        <f>Contrapartida</f>
        <v/>
      </c>
      <c r="FY30" s="180"/>
      <c r="FZ30" s="182" t="str">
        <f>Repasse</f>
        <v/>
      </c>
      <c r="GA30" s="181" t="str">
        <f>Contrapartida</f>
        <v/>
      </c>
      <c r="GB30" s="180"/>
      <c r="GC30" s="182" t="str">
        <f>Repasse</f>
        <v/>
      </c>
      <c r="GD30" s="181" t="str">
        <f>Contrapartida</f>
        <v/>
      </c>
      <c r="GE30" s="180"/>
      <c r="GF30" s="182" t="str">
        <f>Repasse</f>
        <v/>
      </c>
      <c r="GG30" s="181" t="str">
        <f>Contrapartida</f>
        <v/>
      </c>
      <c r="GH30" s="180"/>
      <c r="GI30" s="182" t="str">
        <f>Repasse</f>
        <v/>
      </c>
      <c r="GJ30" s="181" t="str">
        <f>Contrapartida</f>
        <v/>
      </c>
      <c r="GK30" s="180"/>
      <c r="GL30" s="182" t="str">
        <f>Repasse</f>
        <v/>
      </c>
      <c r="GM30" s="181" t="str">
        <f>Contrapartida</f>
        <v/>
      </c>
      <c r="GN30" s="180"/>
      <c r="GO30" s="182" t="str">
        <f>Repasse</f>
        <v/>
      </c>
      <c r="GP30" s="181" t="str">
        <f>Contrapartida</f>
        <v/>
      </c>
      <c r="GQ30" s="180"/>
      <c r="GR30" s="182" t="str">
        <f>Repasse</f>
        <v/>
      </c>
      <c r="GS30" s="181" t="str">
        <f>Contrapartida</f>
        <v/>
      </c>
      <c r="GT30" s="180"/>
      <c r="GU30" s="182" t="str">
        <f>Repasse</f>
        <v/>
      </c>
      <c r="GV30" s="181" t="str">
        <f>Contrapartida</f>
        <v/>
      </c>
      <c r="GW30" s="180"/>
      <c r="GX30" s="182" t="str">
        <f>Repasse</f>
        <v/>
      </c>
      <c r="GY30" s="181" t="str">
        <f>Contrapartida</f>
        <v/>
      </c>
      <c r="GZ30" s="180"/>
      <c r="HA30" s="182" t="str">
        <f>Repasse</f>
        <v/>
      </c>
      <c r="HB30" s="181" t="str">
        <f>Contrapartida</f>
        <v/>
      </c>
      <c r="HC30" s="180"/>
      <c r="HD30" s="182" t="str">
        <f>Repasse</f>
        <v/>
      </c>
      <c r="HE30" s="181" t="str">
        <f>Contrapartida</f>
        <v/>
      </c>
      <c r="HF30" s="180"/>
      <c r="HG30" s="182" t="str">
        <f>Repasse</f>
        <v/>
      </c>
      <c r="HH30" s="181" t="str">
        <f>Contrapartida</f>
        <v/>
      </c>
      <c r="HI30" s="180"/>
      <c r="HJ30" s="182" t="str">
        <f>Repasse</f>
        <v/>
      </c>
      <c r="HK30" s="181" t="str">
        <f>Contrapartida</f>
        <v/>
      </c>
      <c r="HL30" s="180"/>
      <c r="HM30" s="182" t="str">
        <f>Repasse</f>
        <v/>
      </c>
      <c r="HN30" s="181" t="str">
        <f>Contrapartida</f>
        <v/>
      </c>
      <c r="HO30" s="180"/>
      <c r="HP30" s="182" t="str">
        <f>Repasse</f>
        <v/>
      </c>
      <c r="HQ30" s="181" t="str">
        <f>Contrapartida</f>
        <v/>
      </c>
      <c r="HR30" s="180"/>
      <c r="HS30" s="182" t="str">
        <f>Repasse</f>
        <v/>
      </c>
      <c r="HT30" s="181" t="str">
        <f>Contrapartida</f>
        <v/>
      </c>
      <c r="HU30" s="180"/>
      <c r="HV30" s="182" t="str">
        <f>Repasse</f>
        <v/>
      </c>
      <c r="HW30" s="181" t="str">
        <f>Contrapartida</f>
        <v/>
      </c>
      <c r="HX30" s="180"/>
      <c r="HY30" s="182" t="str">
        <f>Repasse</f>
        <v/>
      </c>
      <c r="HZ30" s="181" t="str">
        <f>Contrapartida</f>
        <v/>
      </c>
      <c r="IA30" s="180"/>
      <c r="IB30" s="182" t="str">
        <f>Repasse</f>
        <v/>
      </c>
      <c r="IC30" s="181" t="str">
        <f>Contrapartida</f>
        <v/>
      </c>
      <c r="ID30" s="180"/>
      <c r="IE30" s="182" t="str">
        <f>Repasse</f>
        <v/>
      </c>
      <c r="IF30" s="181" t="str">
        <f>Contrapartida</f>
        <v/>
      </c>
      <c r="IG30" s="180"/>
      <c r="IH30" s="182" t="str">
        <f>Repasse</f>
        <v/>
      </c>
      <c r="II30" s="181" t="str">
        <f>Contrapartida</f>
        <v/>
      </c>
      <c r="IJ30" s="180"/>
      <c r="IK30" s="182" t="str">
        <f>Repasse</f>
        <v/>
      </c>
      <c r="IL30" s="181" t="str">
        <f>Contrapartida</f>
        <v/>
      </c>
      <c r="IM30" s="180"/>
      <c r="IN30" s="182" t="str">
        <f>Repasse</f>
        <v/>
      </c>
      <c r="IO30" s="181" t="str">
        <f>Contrapartida</f>
        <v/>
      </c>
      <c r="IP30" s="180"/>
      <c r="IQ30" s="182" t="str">
        <f>Repasse</f>
        <v/>
      </c>
      <c r="IR30" s="181" t="str">
        <f>Contrapartida</f>
        <v/>
      </c>
      <c r="IS30" s="180"/>
      <c r="IT30" s="182" t="str">
        <f>Repasse</f>
        <v/>
      </c>
      <c r="IU30" s="181" t="str">
        <f>Contrapartida</f>
        <v/>
      </c>
      <c r="IV30" s="180"/>
    </row>
    <row r="31" spans="1:256" s="179" customFormat="1" ht="9.9499999999999993" customHeight="1" x14ac:dyDescent="0.2">
      <c r="A31" s="178">
        <f>QCI!$B31</f>
        <v>0</v>
      </c>
      <c r="B31" s="177">
        <f>QCI!$M31</f>
        <v>0</v>
      </c>
      <c r="C31" s="176" t="str">
        <f t="shared" si="0"/>
        <v/>
      </c>
      <c r="D31" s="175">
        <f t="shared" si="1"/>
        <v>0</v>
      </c>
      <c r="E31" s="183" t="str">
        <f>Repasse</f>
        <v/>
      </c>
      <c r="F31" s="181" t="str">
        <f>Contrapartida</f>
        <v/>
      </c>
      <c r="G31" s="174"/>
      <c r="H31" s="183" t="str">
        <f>Repasse</f>
        <v/>
      </c>
      <c r="I31" s="181" t="str">
        <f>Contrapartida</f>
        <v/>
      </c>
      <c r="J31" s="180"/>
      <c r="K31" s="182" t="str">
        <f>Repasse</f>
        <v/>
      </c>
      <c r="L31" s="181" t="str">
        <f>Contrapartida</f>
        <v/>
      </c>
      <c r="M31" s="180"/>
      <c r="N31" s="182" t="str">
        <f>Repasse</f>
        <v/>
      </c>
      <c r="O31" s="181" t="str">
        <f>Contrapartida</f>
        <v/>
      </c>
      <c r="P31" s="180"/>
      <c r="Q31" s="182" t="str">
        <f>Repasse</f>
        <v/>
      </c>
      <c r="R31" s="181" t="str">
        <f>Contrapartida</f>
        <v/>
      </c>
      <c r="S31" s="180"/>
      <c r="T31" s="182" t="str">
        <f>Repasse</f>
        <v/>
      </c>
      <c r="U31" s="181" t="str">
        <f>Contrapartida</f>
        <v/>
      </c>
      <c r="V31" s="180"/>
      <c r="W31" s="182" t="str">
        <f>Repasse</f>
        <v/>
      </c>
      <c r="X31" s="181" t="str">
        <f>Contrapartida</f>
        <v/>
      </c>
      <c r="Y31" s="180"/>
      <c r="Z31" s="182" t="str">
        <f>Repasse</f>
        <v/>
      </c>
      <c r="AA31" s="181" t="str">
        <f>Contrapartida</f>
        <v/>
      </c>
      <c r="AB31" s="180"/>
      <c r="AC31" s="182" t="str">
        <f>Repasse</f>
        <v/>
      </c>
      <c r="AD31" s="181" t="str">
        <f>Contrapartida</f>
        <v/>
      </c>
      <c r="AE31" s="180"/>
      <c r="AF31" s="182" t="str">
        <f>Repasse</f>
        <v/>
      </c>
      <c r="AG31" s="181" t="str">
        <f>Contrapartida</f>
        <v/>
      </c>
      <c r="AH31" s="180"/>
      <c r="AI31" s="182" t="str">
        <f>Repasse</f>
        <v/>
      </c>
      <c r="AJ31" s="181" t="str">
        <f>Contrapartida</f>
        <v/>
      </c>
      <c r="AK31" s="180"/>
      <c r="AL31" s="182" t="str">
        <f>Repasse</f>
        <v/>
      </c>
      <c r="AM31" s="181" t="str">
        <f>Contrapartida</f>
        <v/>
      </c>
      <c r="AN31" s="180"/>
      <c r="AO31" s="182" t="str">
        <f>Repasse</f>
        <v/>
      </c>
      <c r="AP31" s="181" t="str">
        <f>Contrapartida</f>
        <v/>
      </c>
      <c r="AQ31" s="180"/>
      <c r="AR31" s="182" t="str">
        <f>Repasse</f>
        <v/>
      </c>
      <c r="AS31" s="181" t="str">
        <f>Contrapartida</f>
        <v/>
      </c>
      <c r="AT31" s="180"/>
      <c r="AU31" s="182" t="str">
        <f>Repasse</f>
        <v/>
      </c>
      <c r="AV31" s="181" t="str">
        <f>Contrapartida</f>
        <v/>
      </c>
      <c r="AW31" s="180"/>
      <c r="AX31" s="182" t="str">
        <f>Repasse</f>
        <v/>
      </c>
      <c r="AY31" s="181" t="str">
        <f>Contrapartida</f>
        <v/>
      </c>
      <c r="AZ31" s="180"/>
      <c r="BA31" s="182" t="str">
        <f>Repasse</f>
        <v/>
      </c>
      <c r="BB31" s="181" t="str">
        <f>Contrapartida</f>
        <v/>
      </c>
      <c r="BC31" s="180"/>
      <c r="BD31" s="182" t="str">
        <f>Repasse</f>
        <v/>
      </c>
      <c r="BE31" s="181" t="str">
        <f>Contrapartida</f>
        <v/>
      </c>
      <c r="BF31" s="180"/>
      <c r="BG31" s="182" t="str">
        <f>Repasse</f>
        <v/>
      </c>
      <c r="BH31" s="181" t="str">
        <f>Contrapartida</f>
        <v/>
      </c>
      <c r="BI31" s="180"/>
      <c r="BJ31" s="182" t="str">
        <f>Repasse</f>
        <v/>
      </c>
      <c r="BK31" s="181" t="str">
        <f>Contrapartida</f>
        <v/>
      </c>
      <c r="BL31" s="180"/>
      <c r="BM31" s="182" t="str">
        <f>Repasse</f>
        <v/>
      </c>
      <c r="BN31" s="181" t="str">
        <f>Contrapartida</f>
        <v/>
      </c>
      <c r="BO31" s="180"/>
      <c r="BP31" s="182" t="str">
        <f>Repasse</f>
        <v/>
      </c>
      <c r="BQ31" s="181" t="str">
        <f>Contrapartida</f>
        <v/>
      </c>
      <c r="BR31" s="180"/>
      <c r="BS31" s="182" t="str">
        <f>Repasse</f>
        <v/>
      </c>
      <c r="BT31" s="181" t="str">
        <f>Contrapartida</f>
        <v/>
      </c>
      <c r="BU31" s="180"/>
      <c r="BV31" s="182" t="str">
        <f>Repasse</f>
        <v/>
      </c>
      <c r="BW31" s="181" t="str">
        <f>Contrapartida</f>
        <v/>
      </c>
      <c r="BX31" s="180"/>
      <c r="BY31" s="182" t="str">
        <f>Repasse</f>
        <v/>
      </c>
      <c r="BZ31" s="181" t="str">
        <f>Contrapartida</f>
        <v/>
      </c>
      <c r="CA31" s="180"/>
      <c r="CB31" s="182" t="str">
        <f>Repasse</f>
        <v/>
      </c>
      <c r="CC31" s="181" t="str">
        <f>Contrapartida</f>
        <v/>
      </c>
      <c r="CD31" s="180"/>
      <c r="CE31" s="182" t="str">
        <f>Repasse</f>
        <v/>
      </c>
      <c r="CF31" s="181" t="str">
        <f>Contrapartida</f>
        <v/>
      </c>
      <c r="CG31" s="180"/>
      <c r="CH31" s="182" t="str">
        <f>Repasse</f>
        <v/>
      </c>
      <c r="CI31" s="181" t="str">
        <f>Contrapartida</f>
        <v/>
      </c>
      <c r="CJ31" s="180"/>
      <c r="CK31" s="182" t="str">
        <f>Repasse</f>
        <v/>
      </c>
      <c r="CL31" s="181" t="str">
        <f>Contrapartida</f>
        <v/>
      </c>
      <c r="CM31" s="180"/>
      <c r="CN31" s="182" t="str">
        <f>Repasse</f>
        <v/>
      </c>
      <c r="CO31" s="181" t="str">
        <f>Contrapartida</f>
        <v/>
      </c>
      <c r="CP31" s="180"/>
      <c r="CQ31" s="182" t="str">
        <f>Repasse</f>
        <v/>
      </c>
      <c r="CR31" s="181" t="str">
        <f>Contrapartida</f>
        <v/>
      </c>
      <c r="CS31" s="180"/>
      <c r="CT31" s="182" t="str">
        <f>Repasse</f>
        <v/>
      </c>
      <c r="CU31" s="181" t="str">
        <f>Contrapartida</f>
        <v/>
      </c>
      <c r="CV31" s="180"/>
      <c r="CW31" s="182" t="str">
        <f>Repasse</f>
        <v/>
      </c>
      <c r="CX31" s="181" t="str">
        <f>Contrapartida</f>
        <v/>
      </c>
      <c r="CY31" s="180"/>
      <c r="CZ31" s="182" t="str">
        <f>Repasse</f>
        <v/>
      </c>
      <c r="DA31" s="181" t="str">
        <f>Contrapartida</f>
        <v/>
      </c>
      <c r="DB31" s="180"/>
      <c r="DC31" s="182" t="str">
        <f>Repasse</f>
        <v/>
      </c>
      <c r="DD31" s="181" t="str">
        <f>Contrapartida</f>
        <v/>
      </c>
      <c r="DE31" s="180"/>
      <c r="DF31" s="182" t="str">
        <f>Repasse</f>
        <v/>
      </c>
      <c r="DG31" s="181" t="str">
        <f>Contrapartida</f>
        <v/>
      </c>
      <c r="DH31" s="180"/>
      <c r="DI31" s="182" t="str">
        <f>Repasse</f>
        <v/>
      </c>
      <c r="DJ31" s="181" t="str">
        <f>Contrapartida</f>
        <v/>
      </c>
      <c r="DK31" s="180"/>
      <c r="DL31" s="182" t="str">
        <f>Repasse</f>
        <v/>
      </c>
      <c r="DM31" s="181" t="str">
        <f>Contrapartida</f>
        <v/>
      </c>
      <c r="DN31" s="180"/>
      <c r="DO31" s="182" t="str">
        <f>Repasse</f>
        <v/>
      </c>
      <c r="DP31" s="181" t="str">
        <f>Contrapartida</f>
        <v/>
      </c>
      <c r="DQ31" s="180"/>
      <c r="DR31" s="182" t="str">
        <f>Repasse</f>
        <v/>
      </c>
      <c r="DS31" s="181" t="str">
        <f>Contrapartida</f>
        <v/>
      </c>
      <c r="DT31" s="180"/>
      <c r="DU31" s="182" t="str">
        <f>Repasse</f>
        <v/>
      </c>
      <c r="DV31" s="181" t="str">
        <f>Contrapartida</f>
        <v/>
      </c>
      <c r="DW31" s="180"/>
      <c r="DX31" s="182" t="str">
        <f>Repasse</f>
        <v/>
      </c>
      <c r="DY31" s="181" t="str">
        <f>Contrapartida</f>
        <v/>
      </c>
      <c r="DZ31" s="180"/>
      <c r="EA31" s="182" t="str">
        <f>Repasse</f>
        <v/>
      </c>
      <c r="EB31" s="181" t="str">
        <f>Contrapartida</f>
        <v/>
      </c>
      <c r="EC31" s="180"/>
      <c r="ED31" s="182" t="str">
        <f>Repasse</f>
        <v/>
      </c>
      <c r="EE31" s="181" t="str">
        <f>Contrapartida</f>
        <v/>
      </c>
      <c r="EF31" s="180"/>
      <c r="EG31" s="182" t="str">
        <f>Repasse</f>
        <v/>
      </c>
      <c r="EH31" s="181" t="str">
        <f>Contrapartida</f>
        <v/>
      </c>
      <c r="EI31" s="180"/>
      <c r="EJ31" s="182" t="str">
        <f>Repasse</f>
        <v/>
      </c>
      <c r="EK31" s="181" t="str">
        <f>Contrapartida</f>
        <v/>
      </c>
      <c r="EL31" s="180"/>
      <c r="EM31" s="182" t="str">
        <f>Repasse</f>
        <v/>
      </c>
      <c r="EN31" s="181" t="str">
        <f>Contrapartida</f>
        <v/>
      </c>
      <c r="EO31" s="180"/>
      <c r="EP31" s="182" t="str">
        <f>Repasse</f>
        <v/>
      </c>
      <c r="EQ31" s="181" t="str">
        <f>Contrapartida</f>
        <v/>
      </c>
      <c r="ER31" s="180"/>
      <c r="ES31" s="182" t="str">
        <f>Repasse</f>
        <v/>
      </c>
      <c r="ET31" s="181" t="str">
        <f>Contrapartida</f>
        <v/>
      </c>
      <c r="EU31" s="180"/>
      <c r="EV31" s="182" t="str">
        <f>Repasse</f>
        <v/>
      </c>
      <c r="EW31" s="181" t="str">
        <f>Contrapartida</f>
        <v/>
      </c>
      <c r="EX31" s="180"/>
      <c r="EY31" s="182" t="str">
        <f>Repasse</f>
        <v/>
      </c>
      <c r="EZ31" s="181" t="str">
        <f>Contrapartida</f>
        <v/>
      </c>
      <c r="FA31" s="180"/>
      <c r="FB31" s="182" t="str">
        <f>Repasse</f>
        <v/>
      </c>
      <c r="FC31" s="181" t="str">
        <f>Contrapartida</f>
        <v/>
      </c>
      <c r="FD31" s="180"/>
      <c r="FE31" s="182" t="str">
        <f>Repasse</f>
        <v/>
      </c>
      <c r="FF31" s="181" t="str">
        <f>Contrapartida</f>
        <v/>
      </c>
      <c r="FG31" s="180"/>
      <c r="FH31" s="182" t="str">
        <f>Repasse</f>
        <v/>
      </c>
      <c r="FI31" s="181" t="str">
        <f>Contrapartida</f>
        <v/>
      </c>
      <c r="FJ31" s="180"/>
      <c r="FK31" s="182" t="str">
        <f>Repasse</f>
        <v/>
      </c>
      <c r="FL31" s="181" t="str">
        <f>Contrapartida</f>
        <v/>
      </c>
      <c r="FM31" s="180"/>
      <c r="FN31" s="182" t="str">
        <f>Repasse</f>
        <v/>
      </c>
      <c r="FO31" s="181" t="str">
        <f>Contrapartida</f>
        <v/>
      </c>
      <c r="FP31" s="180"/>
      <c r="FQ31" s="182" t="str">
        <f>Repasse</f>
        <v/>
      </c>
      <c r="FR31" s="181" t="str">
        <f>Contrapartida</f>
        <v/>
      </c>
      <c r="FS31" s="180"/>
      <c r="FT31" s="182" t="str">
        <f>Repasse</f>
        <v/>
      </c>
      <c r="FU31" s="181" t="str">
        <f>Contrapartida</f>
        <v/>
      </c>
      <c r="FV31" s="180"/>
      <c r="FW31" s="182" t="str">
        <f>Repasse</f>
        <v/>
      </c>
      <c r="FX31" s="181" t="str">
        <f>Contrapartida</f>
        <v/>
      </c>
      <c r="FY31" s="180"/>
      <c r="FZ31" s="182" t="str">
        <f>Repasse</f>
        <v/>
      </c>
      <c r="GA31" s="181" t="str">
        <f>Contrapartida</f>
        <v/>
      </c>
      <c r="GB31" s="180"/>
      <c r="GC31" s="182" t="str">
        <f>Repasse</f>
        <v/>
      </c>
      <c r="GD31" s="181" t="str">
        <f>Contrapartida</f>
        <v/>
      </c>
      <c r="GE31" s="180"/>
      <c r="GF31" s="182" t="str">
        <f>Repasse</f>
        <v/>
      </c>
      <c r="GG31" s="181" t="str">
        <f>Contrapartida</f>
        <v/>
      </c>
      <c r="GH31" s="180"/>
      <c r="GI31" s="182" t="str">
        <f>Repasse</f>
        <v/>
      </c>
      <c r="GJ31" s="181" t="str">
        <f>Contrapartida</f>
        <v/>
      </c>
      <c r="GK31" s="180"/>
      <c r="GL31" s="182" t="str">
        <f>Repasse</f>
        <v/>
      </c>
      <c r="GM31" s="181" t="str">
        <f>Contrapartida</f>
        <v/>
      </c>
      <c r="GN31" s="180"/>
      <c r="GO31" s="182" t="str">
        <f>Repasse</f>
        <v/>
      </c>
      <c r="GP31" s="181" t="str">
        <f>Contrapartida</f>
        <v/>
      </c>
      <c r="GQ31" s="180"/>
      <c r="GR31" s="182" t="str">
        <f>Repasse</f>
        <v/>
      </c>
      <c r="GS31" s="181" t="str">
        <f>Contrapartida</f>
        <v/>
      </c>
      <c r="GT31" s="180"/>
      <c r="GU31" s="182" t="str">
        <f>Repasse</f>
        <v/>
      </c>
      <c r="GV31" s="181" t="str">
        <f>Contrapartida</f>
        <v/>
      </c>
      <c r="GW31" s="180"/>
      <c r="GX31" s="182" t="str">
        <f>Repasse</f>
        <v/>
      </c>
      <c r="GY31" s="181" t="str">
        <f>Contrapartida</f>
        <v/>
      </c>
      <c r="GZ31" s="180"/>
      <c r="HA31" s="182" t="str">
        <f>Repasse</f>
        <v/>
      </c>
      <c r="HB31" s="181" t="str">
        <f>Contrapartida</f>
        <v/>
      </c>
      <c r="HC31" s="180"/>
      <c r="HD31" s="182" t="str">
        <f>Repasse</f>
        <v/>
      </c>
      <c r="HE31" s="181" t="str">
        <f>Contrapartida</f>
        <v/>
      </c>
      <c r="HF31" s="180"/>
      <c r="HG31" s="182" t="str">
        <f>Repasse</f>
        <v/>
      </c>
      <c r="HH31" s="181" t="str">
        <f>Contrapartida</f>
        <v/>
      </c>
      <c r="HI31" s="180"/>
      <c r="HJ31" s="182" t="str">
        <f>Repasse</f>
        <v/>
      </c>
      <c r="HK31" s="181" t="str">
        <f>Contrapartida</f>
        <v/>
      </c>
      <c r="HL31" s="180"/>
      <c r="HM31" s="182" t="str">
        <f>Repasse</f>
        <v/>
      </c>
      <c r="HN31" s="181" t="str">
        <f>Contrapartida</f>
        <v/>
      </c>
      <c r="HO31" s="180"/>
      <c r="HP31" s="182" t="str">
        <f>Repasse</f>
        <v/>
      </c>
      <c r="HQ31" s="181" t="str">
        <f>Contrapartida</f>
        <v/>
      </c>
      <c r="HR31" s="180"/>
      <c r="HS31" s="182" t="str">
        <f>Repasse</f>
        <v/>
      </c>
      <c r="HT31" s="181" t="str">
        <f>Contrapartida</f>
        <v/>
      </c>
      <c r="HU31" s="180"/>
      <c r="HV31" s="182" t="str">
        <f>Repasse</f>
        <v/>
      </c>
      <c r="HW31" s="181" t="str">
        <f>Contrapartida</f>
        <v/>
      </c>
      <c r="HX31" s="180"/>
      <c r="HY31" s="182" t="str">
        <f>Repasse</f>
        <v/>
      </c>
      <c r="HZ31" s="181" t="str">
        <f>Contrapartida</f>
        <v/>
      </c>
      <c r="IA31" s="180"/>
      <c r="IB31" s="182" t="str">
        <f>Repasse</f>
        <v/>
      </c>
      <c r="IC31" s="181" t="str">
        <f>Contrapartida</f>
        <v/>
      </c>
      <c r="ID31" s="180"/>
      <c r="IE31" s="182" t="str">
        <f>Repasse</f>
        <v/>
      </c>
      <c r="IF31" s="181" t="str">
        <f>Contrapartida</f>
        <v/>
      </c>
      <c r="IG31" s="180"/>
      <c r="IH31" s="182" t="str">
        <f>Repasse</f>
        <v/>
      </c>
      <c r="II31" s="181" t="str">
        <f>Contrapartida</f>
        <v/>
      </c>
      <c r="IJ31" s="180"/>
      <c r="IK31" s="182" t="str">
        <f>Repasse</f>
        <v/>
      </c>
      <c r="IL31" s="181" t="str">
        <f>Contrapartida</f>
        <v/>
      </c>
      <c r="IM31" s="180"/>
      <c r="IN31" s="182" t="str">
        <f>Repasse</f>
        <v/>
      </c>
      <c r="IO31" s="181" t="str">
        <f>Contrapartida</f>
        <v/>
      </c>
      <c r="IP31" s="180"/>
      <c r="IQ31" s="182" t="str">
        <f>Repasse</f>
        <v/>
      </c>
      <c r="IR31" s="181" t="str">
        <f>Contrapartida</f>
        <v/>
      </c>
      <c r="IS31" s="180"/>
      <c r="IT31" s="182" t="str">
        <f>Repasse</f>
        <v/>
      </c>
      <c r="IU31" s="181" t="str">
        <f>Contrapartida</f>
        <v/>
      </c>
      <c r="IV31" s="180"/>
    </row>
    <row r="32" spans="1:256" s="179" customFormat="1" ht="9.9499999999999993" customHeight="1" x14ac:dyDescent="0.2">
      <c r="A32" s="178">
        <f>QCI!$B32</f>
        <v>0</v>
      </c>
      <c r="B32" s="177">
        <f>QCI!$M32</f>
        <v>0</v>
      </c>
      <c r="C32" s="176" t="str">
        <f t="shared" si="0"/>
        <v/>
      </c>
      <c r="D32" s="175">
        <f t="shared" si="1"/>
        <v>0</v>
      </c>
      <c r="E32" s="183" t="str">
        <f>Repasse</f>
        <v/>
      </c>
      <c r="F32" s="181" t="str">
        <f>Contrapartida</f>
        <v/>
      </c>
      <c r="G32" s="174"/>
      <c r="H32" s="183" t="str">
        <f>Repasse</f>
        <v/>
      </c>
      <c r="I32" s="181" t="str">
        <f>Contrapartida</f>
        <v/>
      </c>
      <c r="J32" s="180"/>
      <c r="K32" s="182" t="str">
        <f>Repasse</f>
        <v/>
      </c>
      <c r="L32" s="181" t="str">
        <f>Contrapartida</f>
        <v/>
      </c>
      <c r="M32" s="180"/>
      <c r="N32" s="182" t="str">
        <f>Repasse</f>
        <v/>
      </c>
      <c r="O32" s="181" t="str">
        <f>Contrapartida</f>
        <v/>
      </c>
      <c r="P32" s="180"/>
      <c r="Q32" s="182" t="str">
        <f>Repasse</f>
        <v/>
      </c>
      <c r="R32" s="181" t="str">
        <f>Contrapartida</f>
        <v/>
      </c>
      <c r="S32" s="180"/>
      <c r="T32" s="182" t="str">
        <f>Repasse</f>
        <v/>
      </c>
      <c r="U32" s="181" t="str">
        <f>Contrapartida</f>
        <v/>
      </c>
      <c r="V32" s="180"/>
      <c r="W32" s="182" t="str">
        <f>Repasse</f>
        <v/>
      </c>
      <c r="X32" s="181" t="str">
        <f>Contrapartida</f>
        <v/>
      </c>
      <c r="Y32" s="180"/>
      <c r="Z32" s="182" t="str">
        <f>Repasse</f>
        <v/>
      </c>
      <c r="AA32" s="181" t="str">
        <f>Contrapartida</f>
        <v/>
      </c>
      <c r="AB32" s="180"/>
      <c r="AC32" s="182" t="str">
        <f>Repasse</f>
        <v/>
      </c>
      <c r="AD32" s="181" t="str">
        <f>Contrapartida</f>
        <v/>
      </c>
      <c r="AE32" s="180"/>
      <c r="AF32" s="182" t="str">
        <f>Repasse</f>
        <v/>
      </c>
      <c r="AG32" s="181" t="str">
        <f>Contrapartida</f>
        <v/>
      </c>
      <c r="AH32" s="180"/>
      <c r="AI32" s="182" t="str">
        <f>Repasse</f>
        <v/>
      </c>
      <c r="AJ32" s="181" t="str">
        <f>Contrapartida</f>
        <v/>
      </c>
      <c r="AK32" s="180"/>
      <c r="AL32" s="182" t="str">
        <f>Repasse</f>
        <v/>
      </c>
      <c r="AM32" s="181" t="str">
        <f>Contrapartida</f>
        <v/>
      </c>
      <c r="AN32" s="180"/>
      <c r="AO32" s="182" t="str">
        <f>Repasse</f>
        <v/>
      </c>
      <c r="AP32" s="181" t="str">
        <f>Contrapartida</f>
        <v/>
      </c>
      <c r="AQ32" s="180"/>
      <c r="AR32" s="182" t="str">
        <f>Repasse</f>
        <v/>
      </c>
      <c r="AS32" s="181" t="str">
        <f>Contrapartida</f>
        <v/>
      </c>
      <c r="AT32" s="180"/>
      <c r="AU32" s="182" t="str">
        <f>Repasse</f>
        <v/>
      </c>
      <c r="AV32" s="181" t="str">
        <f>Contrapartida</f>
        <v/>
      </c>
      <c r="AW32" s="180"/>
      <c r="AX32" s="182" t="str">
        <f>Repasse</f>
        <v/>
      </c>
      <c r="AY32" s="181" t="str">
        <f>Contrapartida</f>
        <v/>
      </c>
      <c r="AZ32" s="180"/>
      <c r="BA32" s="182" t="str">
        <f>Repasse</f>
        <v/>
      </c>
      <c r="BB32" s="181" t="str">
        <f>Contrapartida</f>
        <v/>
      </c>
      <c r="BC32" s="180"/>
      <c r="BD32" s="182" t="str">
        <f>Repasse</f>
        <v/>
      </c>
      <c r="BE32" s="181" t="str">
        <f>Contrapartida</f>
        <v/>
      </c>
      <c r="BF32" s="180"/>
      <c r="BG32" s="182" t="str">
        <f>Repasse</f>
        <v/>
      </c>
      <c r="BH32" s="181" t="str">
        <f>Contrapartida</f>
        <v/>
      </c>
      <c r="BI32" s="180"/>
      <c r="BJ32" s="182" t="str">
        <f>Repasse</f>
        <v/>
      </c>
      <c r="BK32" s="181" t="str">
        <f>Contrapartida</f>
        <v/>
      </c>
      <c r="BL32" s="180"/>
      <c r="BM32" s="182" t="str">
        <f>Repasse</f>
        <v/>
      </c>
      <c r="BN32" s="181" t="str">
        <f>Contrapartida</f>
        <v/>
      </c>
      <c r="BO32" s="180"/>
      <c r="BP32" s="182" t="str">
        <f>Repasse</f>
        <v/>
      </c>
      <c r="BQ32" s="181" t="str">
        <f>Contrapartida</f>
        <v/>
      </c>
      <c r="BR32" s="180"/>
      <c r="BS32" s="182" t="str">
        <f>Repasse</f>
        <v/>
      </c>
      <c r="BT32" s="181" t="str">
        <f>Contrapartida</f>
        <v/>
      </c>
      <c r="BU32" s="180"/>
      <c r="BV32" s="182" t="str">
        <f>Repasse</f>
        <v/>
      </c>
      <c r="BW32" s="181" t="str">
        <f>Contrapartida</f>
        <v/>
      </c>
      <c r="BX32" s="180"/>
      <c r="BY32" s="182" t="str">
        <f>Repasse</f>
        <v/>
      </c>
      <c r="BZ32" s="181" t="str">
        <f>Contrapartida</f>
        <v/>
      </c>
      <c r="CA32" s="180"/>
      <c r="CB32" s="182" t="str">
        <f>Repasse</f>
        <v/>
      </c>
      <c r="CC32" s="181" t="str">
        <f>Contrapartida</f>
        <v/>
      </c>
      <c r="CD32" s="180"/>
      <c r="CE32" s="182" t="str">
        <f>Repasse</f>
        <v/>
      </c>
      <c r="CF32" s="181" t="str">
        <f>Contrapartida</f>
        <v/>
      </c>
      <c r="CG32" s="180"/>
      <c r="CH32" s="182" t="str">
        <f>Repasse</f>
        <v/>
      </c>
      <c r="CI32" s="181" t="str">
        <f>Contrapartida</f>
        <v/>
      </c>
      <c r="CJ32" s="180"/>
      <c r="CK32" s="182" t="str">
        <f>Repasse</f>
        <v/>
      </c>
      <c r="CL32" s="181" t="str">
        <f>Contrapartida</f>
        <v/>
      </c>
      <c r="CM32" s="180"/>
      <c r="CN32" s="182" t="str">
        <f>Repasse</f>
        <v/>
      </c>
      <c r="CO32" s="181" t="str">
        <f>Contrapartida</f>
        <v/>
      </c>
      <c r="CP32" s="180"/>
      <c r="CQ32" s="182" t="str">
        <f>Repasse</f>
        <v/>
      </c>
      <c r="CR32" s="181" t="str">
        <f>Contrapartida</f>
        <v/>
      </c>
      <c r="CS32" s="180"/>
      <c r="CT32" s="182" t="str">
        <f>Repasse</f>
        <v/>
      </c>
      <c r="CU32" s="181" t="str">
        <f>Contrapartida</f>
        <v/>
      </c>
      <c r="CV32" s="180"/>
      <c r="CW32" s="182" t="str">
        <f>Repasse</f>
        <v/>
      </c>
      <c r="CX32" s="181" t="str">
        <f>Contrapartida</f>
        <v/>
      </c>
      <c r="CY32" s="180"/>
      <c r="CZ32" s="182" t="str">
        <f>Repasse</f>
        <v/>
      </c>
      <c r="DA32" s="181" t="str">
        <f>Contrapartida</f>
        <v/>
      </c>
      <c r="DB32" s="180"/>
      <c r="DC32" s="182" t="str">
        <f>Repasse</f>
        <v/>
      </c>
      <c r="DD32" s="181" t="str">
        <f>Contrapartida</f>
        <v/>
      </c>
      <c r="DE32" s="180"/>
      <c r="DF32" s="182" t="str">
        <f>Repasse</f>
        <v/>
      </c>
      <c r="DG32" s="181" t="str">
        <f>Contrapartida</f>
        <v/>
      </c>
      <c r="DH32" s="180"/>
      <c r="DI32" s="182" t="str">
        <f>Repasse</f>
        <v/>
      </c>
      <c r="DJ32" s="181" t="str">
        <f>Contrapartida</f>
        <v/>
      </c>
      <c r="DK32" s="180"/>
      <c r="DL32" s="182" t="str">
        <f>Repasse</f>
        <v/>
      </c>
      <c r="DM32" s="181" t="str">
        <f>Contrapartida</f>
        <v/>
      </c>
      <c r="DN32" s="180"/>
      <c r="DO32" s="182" t="str">
        <f>Repasse</f>
        <v/>
      </c>
      <c r="DP32" s="181" t="str">
        <f>Contrapartida</f>
        <v/>
      </c>
      <c r="DQ32" s="180"/>
      <c r="DR32" s="182" t="str">
        <f>Repasse</f>
        <v/>
      </c>
      <c r="DS32" s="181" t="str">
        <f>Contrapartida</f>
        <v/>
      </c>
      <c r="DT32" s="180"/>
      <c r="DU32" s="182" t="str">
        <f>Repasse</f>
        <v/>
      </c>
      <c r="DV32" s="181" t="str">
        <f>Contrapartida</f>
        <v/>
      </c>
      <c r="DW32" s="180"/>
      <c r="DX32" s="182" t="str">
        <f>Repasse</f>
        <v/>
      </c>
      <c r="DY32" s="181" t="str">
        <f>Contrapartida</f>
        <v/>
      </c>
      <c r="DZ32" s="180"/>
      <c r="EA32" s="182" t="str">
        <f>Repasse</f>
        <v/>
      </c>
      <c r="EB32" s="181" t="str">
        <f>Contrapartida</f>
        <v/>
      </c>
      <c r="EC32" s="180"/>
      <c r="ED32" s="182" t="str">
        <f>Repasse</f>
        <v/>
      </c>
      <c r="EE32" s="181" t="str">
        <f>Contrapartida</f>
        <v/>
      </c>
      <c r="EF32" s="180"/>
      <c r="EG32" s="182" t="str">
        <f>Repasse</f>
        <v/>
      </c>
      <c r="EH32" s="181" t="str">
        <f>Contrapartida</f>
        <v/>
      </c>
      <c r="EI32" s="180"/>
      <c r="EJ32" s="182" t="str">
        <f>Repasse</f>
        <v/>
      </c>
      <c r="EK32" s="181" t="str">
        <f>Contrapartida</f>
        <v/>
      </c>
      <c r="EL32" s="180"/>
      <c r="EM32" s="182" t="str">
        <f>Repasse</f>
        <v/>
      </c>
      <c r="EN32" s="181" t="str">
        <f>Contrapartida</f>
        <v/>
      </c>
      <c r="EO32" s="180"/>
      <c r="EP32" s="182" t="str">
        <f>Repasse</f>
        <v/>
      </c>
      <c r="EQ32" s="181" t="str">
        <f>Contrapartida</f>
        <v/>
      </c>
      <c r="ER32" s="180"/>
      <c r="ES32" s="182" t="str">
        <f>Repasse</f>
        <v/>
      </c>
      <c r="ET32" s="181" t="str">
        <f>Contrapartida</f>
        <v/>
      </c>
      <c r="EU32" s="180"/>
      <c r="EV32" s="182" t="str">
        <f>Repasse</f>
        <v/>
      </c>
      <c r="EW32" s="181" t="str">
        <f>Contrapartida</f>
        <v/>
      </c>
      <c r="EX32" s="180"/>
      <c r="EY32" s="182" t="str">
        <f>Repasse</f>
        <v/>
      </c>
      <c r="EZ32" s="181" t="str">
        <f>Contrapartida</f>
        <v/>
      </c>
      <c r="FA32" s="180"/>
      <c r="FB32" s="182" t="str">
        <f>Repasse</f>
        <v/>
      </c>
      <c r="FC32" s="181" t="str">
        <f>Contrapartida</f>
        <v/>
      </c>
      <c r="FD32" s="180"/>
      <c r="FE32" s="182" t="str">
        <f>Repasse</f>
        <v/>
      </c>
      <c r="FF32" s="181" t="str">
        <f>Contrapartida</f>
        <v/>
      </c>
      <c r="FG32" s="180"/>
      <c r="FH32" s="182" t="str">
        <f>Repasse</f>
        <v/>
      </c>
      <c r="FI32" s="181" t="str">
        <f>Contrapartida</f>
        <v/>
      </c>
      <c r="FJ32" s="180"/>
      <c r="FK32" s="182" t="str">
        <f>Repasse</f>
        <v/>
      </c>
      <c r="FL32" s="181" t="str">
        <f>Contrapartida</f>
        <v/>
      </c>
      <c r="FM32" s="180"/>
      <c r="FN32" s="182" t="str">
        <f>Repasse</f>
        <v/>
      </c>
      <c r="FO32" s="181" t="str">
        <f>Contrapartida</f>
        <v/>
      </c>
      <c r="FP32" s="180"/>
      <c r="FQ32" s="182" t="str">
        <f>Repasse</f>
        <v/>
      </c>
      <c r="FR32" s="181" t="str">
        <f>Contrapartida</f>
        <v/>
      </c>
      <c r="FS32" s="180"/>
      <c r="FT32" s="182" t="str">
        <f>Repasse</f>
        <v/>
      </c>
      <c r="FU32" s="181" t="str">
        <f>Contrapartida</f>
        <v/>
      </c>
      <c r="FV32" s="180"/>
      <c r="FW32" s="182" t="str">
        <f>Repasse</f>
        <v/>
      </c>
      <c r="FX32" s="181" t="str">
        <f>Contrapartida</f>
        <v/>
      </c>
      <c r="FY32" s="180"/>
      <c r="FZ32" s="182" t="str">
        <f>Repasse</f>
        <v/>
      </c>
      <c r="GA32" s="181" t="str">
        <f>Contrapartida</f>
        <v/>
      </c>
      <c r="GB32" s="180"/>
      <c r="GC32" s="182" t="str">
        <f>Repasse</f>
        <v/>
      </c>
      <c r="GD32" s="181" t="str">
        <f>Contrapartida</f>
        <v/>
      </c>
      <c r="GE32" s="180"/>
      <c r="GF32" s="182" t="str">
        <f>Repasse</f>
        <v/>
      </c>
      <c r="GG32" s="181" t="str">
        <f>Contrapartida</f>
        <v/>
      </c>
      <c r="GH32" s="180"/>
      <c r="GI32" s="182" t="str">
        <f>Repasse</f>
        <v/>
      </c>
      <c r="GJ32" s="181" t="str">
        <f>Contrapartida</f>
        <v/>
      </c>
      <c r="GK32" s="180"/>
      <c r="GL32" s="182" t="str">
        <f>Repasse</f>
        <v/>
      </c>
      <c r="GM32" s="181" t="str">
        <f>Contrapartida</f>
        <v/>
      </c>
      <c r="GN32" s="180"/>
      <c r="GO32" s="182" t="str">
        <f>Repasse</f>
        <v/>
      </c>
      <c r="GP32" s="181" t="str">
        <f>Contrapartida</f>
        <v/>
      </c>
      <c r="GQ32" s="180"/>
      <c r="GR32" s="182" t="str">
        <f>Repasse</f>
        <v/>
      </c>
      <c r="GS32" s="181" t="str">
        <f>Contrapartida</f>
        <v/>
      </c>
      <c r="GT32" s="180"/>
      <c r="GU32" s="182" t="str">
        <f>Repasse</f>
        <v/>
      </c>
      <c r="GV32" s="181" t="str">
        <f>Contrapartida</f>
        <v/>
      </c>
      <c r="GW32" s="180"/>
      <c r="GX32" s="182" t="str">
        <f>Repasse</f>
        <v/>
      </c>
      <c r="GY32" s="181" t="str">
        <f>Contrapartida</f>
        <v/>
      </c>
      <c r="GZ32" s="180"/>
      <c r="HA32" s="182" t="str">
        <f>Repasse</f>
        <v/>
      </c>
      <c r="HB32" s="181" t="str">
        <f>Contrapartida</f>
        <v/>
      </c>
      <c r="HC32" s="180"/>
      <c r="HD32" s="182" t="str">
        <f>Repasse</f>
        <v/>
      </c>
      <c r="HE32" s="181" t="str">
        <f>Contrapartida</f>
        <v/>
      </c>
      <c r="HF32" s="180"/>
      <c r="HG32" s="182" t="str">
        <f>Repasse</f>
        <v/>
      </c>
      <c r="HH32" s="181" t="str">
        <f>Contrapartida</f>
        <v/>
      </c>
      <c r="HI32" s="180"/>
      <c r="HJ32" s="182" t="str">
        <f>Repasse</f>
        <v/>
      </c>
      <c r="HK32" s="181" t="str">
        <f>Contrapartida</f>
        <v/>
      </c>
      <c r="HL32" s="180"/>
      <c r="HM32" s="182" t="str">
        <f>Repasse</f>
        <v/>
      </c>
      <c r="HN32" s="181" t="str">
        <f>Contrapartida</f>
        <v/>
      </c>
      <c r="HO32" s="180"/>
      <c r="HP32" s="182" t="str">
        <f>Repasse</f>
        <v/>
      </c>
      <c r="HQ32" s="181" t="str">
        <f>Contrapartida</f>
        <v/>
      </c>
      <c r="HR32" s="180"/>
      <c r="HS32" s="182" t="str">
        <f>Repasse</f>
        <v/>
      </c>
      <c r="HT32" s="181" t="str">
        <f>Contrapartida</f>
        <v/>
      </c>
      <c r="HU32" s="180"/>
      <c r="HV32" s="182" t="str">
        <f>Repasse</f>
        <v/>
      </c>
      <c r="HW32" s="181" t="str">
        <f>Contrapartida</f>
        <v/>
      </c>
      <c r="HX32" s="180"/>
      <c r="HY32" s="182" t="str">
        <f>Repasse</f>
        <v/>
      </c>
      <c r="HZ32" s="181" t="str">
        <f>Contrapartida</f>
        <v/>
      </c>
      <c r="IA32" s="180"/>
      <c r="IB32" s="182" t="str">
        <f>Repasse</f>
        <v/>
      </c>
      <c r="IC32" s="181" t="str">
        <f>Contrapartida</f>
        <v/>
      </c>
      <c r="ID32" s="180"/>
      <c r="IE32" s="182" t="str">
        <f>Repasse</f>
        <v/>
      </c>
      <c r="IF32" s="181" t="str">
        <f>Contrapartida</f>
        <v/>
      </c>
      <c r="IG32" s="180"/>
      <c r="IH32" s="182" t="str">
        <f>Repasse</f>
        <v/>
      </c>
      <c r="II32" s="181" t="str">
        <f>Contrapartida</f>
        <v/>
      </c>
      <c r="IJ32" s="180"/>
      <c r="IK32" s="182" t="str">
        <f>Repasse</f>
        <v/>
      </c>
      <c r="IL32" s="181" t="str">
        <f>Contrapartida</f>
        <v/>
      </c>
      <c r="IM32" s="180"/>
      <c r="IN32" s="182" t="str">
        <f>Repasse</f>
        <v/>
      </c>
      <c r="IO32" s="181" t="str">
        <f>Contrapartida</f>
        <v/>
      </c>
      <c r="IP32" s="180"/>
      <c r="IQ32" s="182" t="str">
        <f>Repasse</f>
        <v/>
      </c>
      <c r="IR32" s="181" t="str">
        <f>Contrapartida</f>
        <v/>
      </c>
      <c r="IS32" s="180"/>
      <c r="IT32" s="182" t="str">
        <f>Repasse</f>
        <v/>
      </c>
      <c r="IU32" s="181" t="str">
        <f>Contrapartida</f>
        <v/>
      </c>
      <c r="IV32" s="180"/>
    </row>
    <row r="33" spans="1:256" s="179" customFormat="1" ht="9.9499999999999993" customHeight="1" x14ac:dyDescent="0.2">
      <c r="A33" s="178">
        <f>QCI!$B33</f>
        <v>0</v>
      </c>
      <c r="B33" s="177">
        <f>QCI!$M33</f>
        <v>0</v>
      </c>
      <c r="C33" s="176" t="str">
        <f t="shared" si="0"/>
        <v/>
      </c>
      <c r="D33" s="175">
        <f t="shared" si="1"/>
        <v>0</v>
      </c>
      <c r="E33" s="183" t="str">
        <f>Repasse</f>
        <v/>
      </c>
      <c r="F33" s="181" t="str">
        <f>Contrapartida</f>
        <v/>
      </c>
      <c r="G33" s="174"/>
      <c r="H33" s="183" t="str">
        <f>Repasse</f>
        <v/>
      </c>
      <c r="I33" s="181" t="str">
        <f>Contrapartida</f>
        <v/>
      </c>
      <c r="J33" s="180"/>
      <c r="K33" s="182" t="str">
        <f>Repasse</f>
        <v/>
      </c>
      <c r="L33" s="181" t="str">
        <f>Contrapartida</f>
        <v/>
      </c>
      <c r="M33" s="180"/>
      <c r="N33" s="182" t="str">
        <f>Repasse</f>
        <v/>
      </c>
      <c r="O33" s="181" t="str">
        <f>Contrapartida</f>
        <v/>
      </c>
      <c r="P33" s="180"/>
      <c r="Q33" s="182" t="str">
        <f>Repasse</f>
        <v/>
      </c>
      <c r="R33" s="181" t="str">
        <f>Contrapartida</f>
        <v/>
      </c>
      <c r="S33" s="180"/>
      <c r="T33" s="182" t="str">
        <f>Repasse</f>
        <v/>
      </c>
      <c r="U33" s="181" t="str">
        <f>Contrapartida</f>
        <v/>
      </c>
      <c r="V33" s="180"/>
      <c r="W33" s="182" t="str">
        <f>Repasse</f>
        <v/>
      </c>
      <c r="X33" s="181" t="str">
        <f>Contrapartida</f>
        <v/>
      </c>
      <c r="Y33" s="180"/>
      <c r="Z33" s="182" t="str">
        <f>Repasse</f>
        <v/>
      </c>
      <c r="AA33" s="181" t="str">
        <f>Contrapartida</f>
        <v/>
      </c>
      <c r="AB33" s="180"/>
      <c r="AC33" s="182" t="str">
        <f>Repasse</f>
        <v/>
      </c>
      <c r="AD33" s="181" t="str">
        <f>Contrapartida</f>
        <v/>
      </c>
      <c r="AE33" s="180"/>
      <c r="AF33" s="182" t="str">
        <f>Repasse</f>
        <v/>
      </c>
      <c r="AG33" s="181" t="str">
        <f>Contrapartida</f>
        <v/>
      </c>
      <c r="AH33" s="180"/>
      <c r="AI33" s="182" t="str">
        <f>Repasse</f>
        <v/>
      </c>
      <c r="AJ33" s="181" t="str">
        <f>Contrapartida</f>
        <v/>
      </c>
      <c r="AK33" s="180"/>
      <c r="AL33" s="182" t="str">
        <f>Repasse</f>
        <v/>
      </c>
      <c r="AM33" s="181" t="str">
        <f>Contrapartida</f>
        <v/>
      </c>
      <c r="AN33" s="180"/>
      <c r="AO33" s="182" t="str">
        <f>Repasse</f>
        <v/>
      </c>
      <c r="AP33" s="181" t="str">
        <f>Contrapartida</f>
        <v/>
      </c>
      <c r="AQ33" s="180"/>
      <c r="AR33" s="182" t="str">
        <f>Repasse</f>
        <v/>
      </c>
      <c r="AS33" s="181" t="str">
        <f>Contrapartida</f>
        <v/>
      </c>
      <c r="AT33" s="180"/>
      <c r="AU33" s="182" t="str">
        <f>Repasse</f>
        <v/>
      </c>
      <c r="AV33" s="181" t="str">
        <f>Contrapartida</f>
        <v/>
      </c>
      <c r="AW33" s="180"/>
      <c r="AX33" s="182" t="str">
        <f>Repasse</f>
        <v/>
      </c>
      <c r="AY33" s="181" t="str">
        <f>Contrapartida</f>
        <v/>
      </c>
      <c r="AZ33" s="180"/>
      <c r="BA33" s="182" t="str">
        <f>Repasse</f>
        <v/>
      </c>
      <c r="BB33" s="181" t="str">
        <f>Contrapartida</f>
        <v/>
      </c>
      <c r="BC33" s="180"/>
      <c r="BD33" s="182" t="str">
        <f>Repasse</f>
        <v/>
      </c>
      <c r="BE33" s="181" t="str">
        <f>Contrapartida</f>
        <v/>
      </c>
      <c r="BF33" s="180"/>
      <c r="BG33" s="182" t="str">
        <f>Repasse</f>
        <v/>
      </c>
      <c r="BH33" s="181" t="str">
        <f>Contrapartida</f>
        <v/>
      </c>
      <c r="BI33" s="180"/>
      <c r="BJ33" s="182" t="str">
        <f>Repasse</f>
        <v/>
      </c>
      <c r="BK33" s="181" t="str">
        <f>Contrapartida</f>
        <v/>
      </c>
      <c r="BL33" s="180"/>
      <c r="BM33" s="182" t="str">
        <f>Repasse</f>
        <v/>
      </c>
      <c r="BN33" s="181" t="str">
        <f>Contrapartida</f>
        <v/>
      </c>
      <c r="BO33" s="180"/>
      <c r="BP33" s="182" t="str">
        <f>Repasse</f>
        <v/>
      </c>
      <c r="BQ33" s="181" t="str">
        <f>Contrapartida</f>
        <v/>
      </c>
      <c r="BR33" s="180"/>
      <c r="BS33" s="182" t="str">
        <f>Repasse</f>
        <v/>
      </c>
      <c r="BT33" s="181" t="str">
        <f>Contrapartida</f>
        <v/>
      </c>
      <c r="BU33" s="180"/>
      <c r="BV33" s="182" t="str">
        <f>Repasse</f>
        <v/>
      </c>
      <c r="BW33" s="181" t="str">
        <f>Contrapartida</f>
        <v/>
      </c>
      <c r="BX33" s="180"/>
      <c r="BY33" s="182" t="str">
        <f>Repasse</f>
        <v/>
      </c>
      <c r="BZ33" s="181" t="str">
        <f>Contrapartida</f>
        <v/>
      </c>
      <c r="CA33" s="180"/>
      <c r="CB33" s="182" t="str">
        <f>Repasse</f>
        <v/>
      </c>
      <c r="CC33" s="181" t="str">
        <f>Contrapartida</f>
        <v/>
      </c>
      <c r="CD33" s="180"/>
      <c r="CE33" s="182" t="str">
        <f>Repasse</f>
        <v/>
      </c>
      <c r="CF33" s="181" t="str">
        <f>Contrapartida</f>
        <v/>
      </c>
      <c r="CG33" s="180"/>
      <c r="CH33" s="182" t="str">
        <f>Repasse</f>
        <v/>
      </c>
      <c r="CI33" s="181" t="str">
        <f>Contrapartida</f>
        <v/>
      </c>
      <c r="CJ33" s="180"/>
      <c r="CK33" s="182" t="str">
        <f>Repasse</f>
        <v/>
      </c>
      <c r="CL33" s="181" t="str">
        <f>Contrapartida</f>
        <v/>
      </c>
      <c r="CM33" s="180"/>
      <c r="CN33" s="182" t="str">
        <f>Repasse</f>
        <v/>
      </c>
      <c r="CO33" s="181" t="str">
        <f>Contrapartida</f>
        <v/>
      </c>
      <c r="CP33" s="180"/>
      <c r="CQ33" s="182" t="str">
        <f>Repasse</f>
        <v/>
      </c>
      <c r="CR33" s="181" t="str">
        <f>Contrapartida</f>
        <v/>
      </c>
      <c r="CS33" s="180"/>
      <c r="CT33" s="182" t="str">
        <f>Repasse</f>
        <v/>
      </c>
      <c r="CU33" s="181" t="str">
        <f>Contrapartida</f>
        <v/>
      </c>
      <c r="CV33" s="180"/>
      <c r="CW33" s="182" t="str">
        <f>Repasse</f>
        <v/>
      </c>
      <c r="CX33" s="181" t="str">
        <f>Contrapartida</f>
        <v/>
      </c>
      <c r="CY33" s="180"/>
      <c r="CZ33" s="182" t="str">
        <f>Repasse</f>
        <v/>
      </c>
      <c r="DA33" s="181" t="str">
        <f>Contrapartida</f>
        <v/>
      </c>
      <c r="DB33" s="180"/>
      <c r="DC33" s="182" t="str">
        <f>Repasse</f>
        <v/>
      </c>
      <c r="DD33" s="181" t="str">
        <f>Contrapartida</f>
        <v/>
      </c>
      <c r="DE33" s="180"/>
      <c r="DF33" s="182" t="str">
        <f>Repasse</f>
        <v/>
      </c>
      <c r="DG33" s="181" t="str">
        <f>Contrapartida</f>
        <v/>
      </c>
      <c r="DH33" s="180"/>
      <c r="DI33" s="182" t="str">
        <f>Repasse</f>
        <v/>
      </c>
      <c r="DJ33" s="181" t="str">
        <f>Contrapartida</f>
        <v/>
      </c>
      <c r="DK33" s="180"/>
      <c r="DL33" s="182" t="str">
        <f>Repasse</f>
        <v/>
      </c>
      <c r="DM33" s="181" t="str">
        <f>Contrapartida</f>
        <v/>
      </c>
      <c r="DN33" s="180"/>
      <c r="DO33" s="182" t="str">
        <f>Repasse</f>
        <v/>
      </c>
      <c r="DP33" s="181" t="str">
        <f>Contrapartida</f>
        <v/>
      </c>
      <c r="DQ33" s="180"/>
      <c r="DR33" s="182" t="str">
        <f>Repasse</f>
        <v/>
      </c>
      <c r="DS33" s="181" t="str">
        <f>Contrapartida</f>
        <v/>
      </c>
      <c r="DT33" s="180"/>
      <c r="DU33" s="182" t="str">
        <f>Repasse</f>
        <v/>
      </c>
      <c r="DV33" s="181" t="str">
        <f>Contrapartida</f>
        <v/>
      </c>
      <c r="DW33" s="180"/>
      <c r="DX33" s="182" t="str">
        <f>Repasse</f>
        <v/>
      </c>
      <c r="DY33" s="181" t="str">
        <f>Contrapartida</f>
        <v/>
      </c>
      <c r="DZ33" s="180"/>
      <c r="EA33" s="182" t="str">
        <f>Repasse</f>
        <v/>
      </c>
      <c r="EB33" s="181" t="str">
        <f>Contrapartida</f>
        <v/>
      </c>
      <c r="EC33" s="180"/>
      <c r="ED33" s="182" t="str">
        <f>Repasse</f>
        <v/>
      </c>
      <c r="EE33" s="181" t="str">
        <f>Contrapartida</f>
        <v/>
      </c>
      <c r="EF33" s="180"/>
      <c r="EG33" s="182" t="str">
        <f>Repasse</f>
        <v/>
      </c>
      <c r="EH33" s="181" t="str">
        <f>Contrapartida</f>
        <v/>
      </c>
      <c r="EI33" s="180"/>
      <c r="EJ33" s="182" t="str">
        <f>Repasse</f>
        <v/>
      </c>
      <c r="EK33" s="181" t="str">
        <f>Contrapartida</f>
        <v/>
      </c>
      <c r="EL33" s="180"/>
      <c r="EM33" s="182" t="str">
        <f>Repasse</f>
        <v/>
      </c>
      <c r="EN33" s="181" t="str">
        <f>Contrapartida</f>
        <v/>
      </c>
      <c r="EO33" s="180"/>
      <c r="EP33" s="182" t="str">
        <f>Repasse</f>
        <v/>
      </c>
      <c r="EQ33" s="181" t="str">
        <f>Contrapartida</f>
        <v/>
      </c>
      <c r="ER33" s="180"/>
      <c r="ES33" s="182" t="str">
        <f>Repasse</f>
        <v/>
      </c>
      <c r="ET33" s="181" t="str">
        <f>Contrapartida</f>
        <v/>
      </c>
      <c r="EU33" s="180"/>
      <c r="EV33" s="182" t="str">
        <f>Repasse</f>
        <v/>
      </c>
      <c r="EW33" s="181" t="str">
        <f>Contrapartida</f>
        <v/>
      </c>
      <c r="EX33" s="180"/>
      <c r="EY33" s="182" t="str">
        <f>Repasse</f>
        <v/>
      </c>
      <c r="EZ33" s="181" t="str">
        <f>Contrapartida</f>
        <v/>
      </c>
      <c r="FA33" s="180"/>
      <c r="FB33" s="182" t="str">
        <f>Repasse</f>
        <v/>
      </c>
      <c r="FC33" s="181" t="str">
        <f>Contrapartida</f>
        <v/>
      </c>
      <c r="FD33" s="180"/>
      <c r="FE33" s="182" t="str">
        <f>Repasse</f>
        <v/>
      </c>
      <c r="FF33" s="181" t="str">
        <f>Contrapartida</f>
        <v/>
      </c>
      <c r="FG33" s="180"/>
      <c r="FH33" s="182" t="str">
        <f>Repasse</f>
        <v/>
      </c>
      <c r="FI33" s="181" t="str">
        <f>Contrapartida</f>
        <v/>
      </c>
      <c r="FJ33" s="180"/>
      <c r="FK33" s="182" t="str">
        <f>Repasse</f>
        <v/>
      </c>
      <c r="FL33" s="181" t="str">
        <f>Contrapartida</f>
        <v/>
      </c>
      <c r="FM33" s="180"/>
      <c r="FN33" s="182" t="str">
        <f>Repasse</f>
        <v/>
      </c>
      <c r="FO33" s="181" t="str">
        <f>Contrapartida</f>
        <v/>
      </c>
      <c r="FP33" s="180"/>
      <c r="FQ33" s="182" t="str">
        <f>Repasse</f>
        <v/>
      </c>
      <c r="FR33" s="181" t="str">
        <f>Contrapartida</f>
        <v/>
      </c>
      <c r="FS33" s="180"/>
      <c r="FT33" s="182" t="str">
        <f>Repasse</f>
        <v/>
      </c>
      <c r="FU33" s="181" t="str">
        <f>Contrapartida</f>
        <v/>
      </c>
      <c r="FV33" s="180"/>
      <c r="FW33" s="182" t="str">
        <f>Repasse</f>
        <v/>
      </c>
      <c r="FX33" s="181" t="str">
        <f>Contrapartida</f>
        <v/>
      </c>
      <c r="FY33" s="180"/>
      <c r="FZ33" s="182" t="str">
        <f>Repasse</f>
        <v/>
      </c>
      <c r="GA33" s="181" t="str">
        <f>Contrapartida</f>
        <v/>
      </c>
      <c r="GB33" s="180"/>
      <c r="GC33" s="182" t="str">
        <f>Repasse</f>
        <v/>
      </c>
      <c r="GD33" s="181" t="str">
        <f>Contrapartida</f>
        <v/>
      </c>
      <c r="GE33" s="180"/>
      <c r="GF33" s="182" t="str">
        <f>Repasse</f>
        <v/>
      </c>
      <c r="GG33" s="181" t="str">
        <f>Contrapartida</f>
        <v/>
      </c>
      <c r="GH33" s="180"/>
      <c r="GI33" s="182" t="str">
        <f>Repasse</f>
        <v/>
      </c>
      <c r="GJ33" s="181" t="str">
        <f>Contrapartida</f>
        <v/>
      </c>
      <c r="GK33" s="180"/>
      <c r="GL33" s="182" t="str">
        <f>Repasse</f>
        <v/>
      </c>
      <c r="GM33" s="181" t="str">
        <f>Contrapartida</f>
        <v/>
      </c>
      <c r="GN33" s="180"/>
      <c r="GO33" s="182" t="str">
        <f>Repasse</f>
        <v/>
      </c>
      <c r="GP33" s="181" t="str">
        <f>Contrapartida</f>
        <v/>
      </c>
      <c r="GQ33" s="180"/>
      <c r="GR33" s="182" t="str">
        <f>Repasse</f>
        <v/>
      </c>
      <c r="GS33" s="181" t="str">
        <f>Contrapartida</f>
        <v/>
      </c>
      <c r="GT33" s="180"/>
      <c r="GU33" s="182" t="str">
        <f>Repasse</f>
        <v/>
      </c>
      <c r="GV33" s="181" t="str">
        <f>Contrapartida</f>
        <v/>
      </c>
      <c r="GW33" s="180"/>
      <c r="GX33" s="182" t="str">
        <f>Repasse</f>
        <v/>
      </c>
      <c r="GY33" s="181" t="str">
        <f>Contrapartida</f>
        <v/>
      </c>
      <c r="GZ33" s="180"/>
      <c r="HA33" s="182" t="str">
        <f>Repasse</f>
        <v/>
      </c>
      <c r="HB33" s="181" t="str">
        <f>Contrapartida</f>
        <v/>
      </c>
      <c r="HC33" s="180"/>
      <c r="HD33" s="182" t="str">
        <f>Repasse</f>
        <v/>
      </c>
      <c r="HE33" s="181" t="str">
        <f>Contrapartida</f>
        <v/>
      </c>
      <c r="HF33" s="180"/>
      <c r="HG33" s="182" t="str">
        <f>Repasse</f>
        <v/>
      </c>
      <c r="HH33" s="181" t="str">
        <f>Contrapartida</f>
        <v/>
      </c>
      <c r="HI33" s="180"/>
      <c r="HJ33" s="182" t="str">
        <f>Repasse</f>
        <v/>
      </c>
      <c r="HK33" s="181" t="str">
        <f>Contrapartida</f>
        <v/>
      </c>
      <c r="HL33" s="180"/>
      <c r="HM33" s="182" t="str">
        <f>Repasse</f>
        <v/>
      </c>
      <c r="HN33" s="181" t="str">
        <f>Contrapartida</f>
        <v/>
      </c>
      <c r="HO33" s="180"/>
      <c r="HP33" s="182" t="str">
        <f>Repasse</f>
        <v/>
      </c>
      <c r="HQ33" s="181" t="str">
        <f>Contrapartida</f>
        <v/>
      </c>
      <c r="HR33" s="180"/>
      <c r="HS33" s="182" t="str">
        <f>Repasse</f>
        <v/>
      </c>
      <c r="HT33" s="181" t="str">
        <f>Contrapartida</f>
        <v/>
      </c>
      <c r="HU33" s="180"/>
      <c r="HV33" s="182" t="str">
        <f>Repasse</f>
        <v/>
      </c>
      <c r="HW33" s="181" t="str">
        <f>Contrapartida</f>
        <v/>
      </c>
      <c r="HX33" s="180"/>
      <c r="HY33" s="182" t="str">
        <f>Repasse</f>
        <v/>
      </c>
      <c r="HZ33" s="181" t="str">
        <f>Contrapartida</f>
        <v/>
      </c>
      <c r="IA33" s="180"/>
      <c r="IB33" s="182" t="str">
        <f>Repasse</f>
        <v/>
      </c>
      <c r="IC33" s="181" t="str">
        <f>Contrapartida</f>
        <v/>
      </c>
      <c r="ID33" s="180"/>
      <c r="IE33" s="182" t="str">
        <f>Repasse</f>
        <v/>
      </c>
      <c r="IF33" s="181" t="str">
        <f>Contrapartida</f>
        <v/>
      </c>
      <c r="IG33" s="180"/>
      <c r="IH33" s="182" t="str">
        <f>Repasse</f>
        <v/>
      </c>
      <c r="II33" s="181" t="str">
        <f>Contrapartida</f>
        <v/>
      </c>
      <c r="IJ33" s="180"/>
      <c r="IK33" s="182" t="str">
        <f>Repasse</f>
        <v/>
      </c>
      <c r="IL33" s="181" t="str">
        <f>Contrapartida</f>
        <v/>
      </c>
      <c r="IM33" s="180"/>
      <c r="IN33" s="182" t="str">
        <f>Repasse</f>
        <v/>
      </c>
      <c r="IO33" s="181" t="str">
        <f>Contrapartida</f>
        <v/>
      </c>
      <c r="IP33" s="180"/>
      <c r="IQ33" s="182" t="str">
        <f>Repasse</f>
        <v/>
      </c>
      <c r="IR33" s="181" t="str">
        <f>Contrapartida</f>
        <v/>
      </c>
      <c r="IS33" s="180"/>
      <c r="IT33" s="182" t="str">
        <f>Repasse</f>
        <v/>
      </c>
      <c r="IU33" s="181" t="str">
        <f>Contrapartida</f>
        <v/>
      </c>
      <c r="IV33" s="180"/>
    </row>
    <row r="34" spans="1:256" s="179" customFormat="1" ht="9.9499999999999993" customHeight="1" x14ac:dyDescent="0.2">
      <c r="A34" s="178">
        <f>QCI!$B34</f>
        <v>0</v>
      </c>
      <c r="B34" s="177">
        <f>QCI!$M34</f>
        <v>0</v>
      </c>
      <c r="C34" s="176" t="str">
        <f t="shared" si="0"/>
        <v/>
      </c>
      <c r="D34" s="175">
        <f t="shared" si="1"/>
        <v>0</v>
      </c>
      <c r="E34" s="183" t="str">
        <f>Repasse</f>
        <v/>
      </c>
      <c r="F34" s="181" t="str">
        <f>Contrapartida</f>
        <v/>
      </c>
      <c r="G34" s="174"/>
      <c r="H34" s="183" t="str">
        <f>Repasse</f>
        <v/>
      </c>
      <c r="I34" s="181" t="str">
        <f>Contrapartida</f>
        <v/>
      </c>
      <c r="J34" s="180"/>
      <c r="K34" s="182" t="str">
        <f>Repasse</f>
        <v/>
      </c>
      <c r="L34" s="181" t="str">
        <f>Contrapartida</f>
        <v/>
      </c>
      <c r="M34" s="180"/>
      <c r="N34" s="182" t="str">
        <f>Repasse</f>
        <v/>
      </c>
      <c r="O34" s="181" t="str">
        <f>Contrapartida</f>
        <v/>
      </c>
      <c r="P34" s="180"/>
      <c r="Q34" s="182" t="str">
        <f>Repasse</f>
        <v/>
      </c>
      <c r="R34" s="181" t="str">
        <f>Contrapartida</f>
        <v/>
      </c>
      <c r="S34" s="180"/>
      <c r="T34" s="182" t="str">
        <f>Repasse</f>
        <v/>
      </c>
      <c r="U34" s="181" t="str">
        <f>Contrapartida</f>
        <v/>
      </c>
      <c r="V34" s="180"/>
      <c r="W34" s="182" t="str">
        <f>Repasse</f>
        <v/>
      </c>
      <c r="X34" s="181" t="str">
        <f>Contrapartida</f>
        <v/>
      </c>
      <c r="Y34" s="180"/>
      <c r="Z34" s="182" t="str">
        <f>Repasse</f>
        <v/>
      </c>
      <c r="AA34" s="181" t="str">
        <f>Contrapartida</f>
        <v/>
      </c>
      <c r="AB34" s="180"/>
      <c r="AC34" s="182" t="str">
        <f>Repasse</f>
        <v/>
      </c>
      <c r="AD34" s="181" t="str">
        <f>Contrapartida</f>
        <v/>
      </c>
      <c r="AE34" s="180"/>
      <c r="AF34" s="182" t="str">
        <f>Repasse</f>
        <v/>
      </c>
      <c r="AG34" s="181" t="str">
        <f>Contrapartida</f>
        <v/>
      </c>
      <c r="AH34" s="180"/>
      <c r="AI34" s="182" t="str">
        <f>Repasse</f>
        <v/>
      </c>
      <c r="AJ34" s="181" t="str">
        <f>Contrapartida</f>
        <v/>
      </c>
      <c r="AK34" s="180"/>
      <c r="AL34" s="182" t="str">
        <f>Repasse</f>
        <v/>
      </c>
      <c r="AM34" s="181" t="str">
        <f>Contrapartida</f>
        <v/>
      </c>
      <c r="AN34" s="180"/>
      <c r="AO34" s="182" t="str">
        <f>Repasse</f>
        <v/>
      </c>
      <c r="AP34" s="181" t="str">
        <f>Contrapartida</f>
        <v/>
      </c>
      <c r="AQ34" s="180"/>
      <c r="AR34" s="182" t="str">
        <f>Repasse</f>
        <v/>
      </c>
      <c r="AS34" s="181" t="str">
        <f>Contrapartida</f>
        <v/>
      </c>
      <c r="AT34" s="180"/>
      <c r="AU34" s="182" t="str">
        <f>Repasse</f>
        <v/>
      </c>
      <c r="AV34" s="181" t="str">
        <f>Contrapartida</f>
        <v/>
      </c>
      <c r="AW34" s="180"/>
      <c r="AX34" s="182" t="str">
        <f>Repasse</f>
        <v/>
      </c>
      <c r="AY34" s="181" t="str">
        <f>Contrapartida</f>
        <v/>
      </c>
      <c r="AZ34" s="180"/>
      <c r="BA34" s="182" t="str">
        <f>Repasse</f>
        <v/>
      </c>
      <c r="BB34" s="181" t="str">
        <f>Contrapartida</f>
        <v/>
      </c>
      <c r="BC34" s="180"/>
      <c r="BD34" s="182" t="str">
        <f>Repasse</f>
        <v/>
      </c>
      <c r="BE34" s="181" t="str">
        <f>Contrapartida</f>
        <v/>
      </c>
      <c r="BF34" s="180"/>
      <c r="BG34" s="182" t="str">
        <f>Repasse</f>
        <v/>
      </c>
      <c r="BH34" s="181" t="str">
        <f>Contrapartida</f>
        <v/>
      </c>
      <c r="BI34" s="180"/>
      <c r="BJ34" s="182" t="str">
        <f>Repasse</f>
        <v/>
      </c>
      <c r="BK34" s="181" t="str">
        <f>Contrapartida</f>
        <v/>
      </c>
      <c r="BL34" s="180"/>
      <c r="BM34" s="182" t="str">
        <f>Repasse</f>
        <v/>
      </c>
      <c r="BN34" s="181" t="str">
        <f>Contrapartida</f>
        <v/>
      </c>
      <c r="BO34" s="180"/>
      <c r="BP34" s="182" t="str">
        <f>Repasse</f>
        <v/>
      </c>
      <c r="BQ34" s="181" t="str">
        <f>Contrapartida</f>
        <v/>
      </c>
      <c r="BR34" s="180"/>
      <c r="BS34" s="182" t="str">
        <f>Repasse</f>
        <v/>
      </c>
      <c r="BT34" s="181" t="str">
        <f>Contrapartida</f>
        <v/>
      </c>
      <c r="BU34" s="180"/>
      <c r="BV34" s="182" t="str">
        <f>Repasse</f>
        <v/>
      </c>
      <c r="BW34" s="181" t="str">
        <f>Contrapartida</f>
        <v/>
      </c>
      <c r="BX34" s="180"/>
      <c r="BY34" s="182" t="str">
        <f>Repasse</f>
        <v/>
      </c>
      <c r="BZ34" s="181" t="str">
        <f>Contrapartida</f>
        <v/>
      </c>
      <c r="CA34" s="180"/>
      <c r="CB34" s="182" t="str">
        <f>Repasse</f>
        <v/>
      </c>
      <c r="CC34" s="181" t="str">
        <f>Contrapartida</f>
        <v/>
      </c>
      <c r="CD34" s="180"/>
      <c r="CE34" s="182" t="str">
        <f>Repasse</f>
        <v/>
      </c>
      <c r="CF34" s="181" t="str">
        <f>Contrapartida</f>
        <v/>
      </c>
      <c r="CG34" s="180"/>
      <c r="CH34" s="182" t="str">
        <f>Repasse</f>
        <v/>
      </c>
      <c r="CI34" s="181" t="str">
        <f>Contrapartida</f>
        <v/>
      </c>
      <c r="CJ34" s="180"/>
      <c r="CK34" s="182" t="str">
        <f>Repasse</f>
        <v/>
      </c>
      <c r="CL34" s="181" t="str">
        <f>Contrapartida</f>
        <v/>
      </c>
      <c r="CM34" s="180"/>
      <c r="CN34" s="182" t="str">
        <f>Repasse</f>
        <v/>
      </c>
      <c r="CO34" s="181" t="str">
        <f>Contrapartida</f>
        <v/>
      </c>
      <c r="CP34" s="180"/>
      <c r="CQ34" s="182" t="str">
        <f>Repasse</f>
        <v/>
      </c>
      <c r="CR34" s="181" t="str">
        <f>Contrapartida</f>
        <v/>
      </c>
      <c r="CS34" s="180"/>
      <c r="CT34" s="182" t="str">
        <f>Repasse</f>
        <v/>
      </c>
      <c r="CU34" s="181" t="str">
        <f>Contrapartida</f>
        <v/>
      </c>
      <c r="CV34" s="180"/>
      <c r="CW34" s="182" t="str">
        <f>Repasse</f>
        <v/>
      </c>
      <c r="CX34" s="181" t="str">
        <f>Contrapartida</f>
        <v/>
      </c>
      <c r="CY34" s="180"/>
      <c r="CZ34" s="182" t="str">
        <f>Repasse</f>
        <v/>
      </c>
      <c r="DA34" s="181" t="str">
        <f>Contrapartida</f>
        <v/>
      </c>
      <c r="DB34" s="180"/>
      <c r="DC34" s="182" t="str">
        <f>Repasse</f>
        <v/>
      </c>
      <c r="DD34" s="181" t="str">
        <f>Contrapartida</f>
        <v/>
      </c>
      <c r="DE34" s="180"/>
      <c r="DF34" s="182" t="str">
        <f>Repasse</f>
        <v/>
      </c>
      <c r="DG34" s="181" t="str">
        <f>Contrapartida</f>
        <v/>
      </c>
      <c r="DH34" s="180"/>
      <c r="DI34" s="182" t="str">
        <f>Repasse</f>
        <v/>
      </c>
      <c r="DJ34" s="181" t="str">
        <f>Contrapartida</f>
        <v/>
      </c>
      <c r="DK34" s="180"/>
      <c r="DL34" s="182" t="str">
        <f>Repasse</f>
        <v/>
      </c>
      <c r="DM34" s="181" t="str">
        <f>Contrapartida</f>
        <v/>
      </c>
      <c r="DN34" s="180"/>
      <c r="DO34" s="182" t="str">
        <f>Repasse</f>
        <v/>
      </c>
      <c r="DP34" s="181" t="str">
        <f>Contrapartida</f>
        <v/>
      </c>
      <c r="DQ34" s="180"/>
      <c r="DR34" s="182" t="str">
        <f>Repasse</f>
        <v/>
      </c>
      <c r="DS34" s="181" t="str">
        <f>Contrapartida</f>
        <v/>
      </c>
      <c r="DT34" s="180"/>
      <c r="DU34" s="182" t="str">
        <f>Repasse</f>
        <v/>
      </c>
      <c r="DV34" s="181" t="str">
        <f>Contrapartida</f>
        <v/>
      </c>
      <c r="DW34" s="180"/>
      <c r="DX34" s="182" t="str">
        <f>Repasse</f>
        <v/>
      </c>
      <c r="DY34" s="181" t="str">
        <f>Contrapartida</f>
        <v/>
      </c>
      <c r="DZ34" s="180"/>
      <c r="EA34" s="182" t="str">
        <f>Repasse</f>
        <v/>
      </c>
      <c r="EB34" s="181" t="str">
        <f>Contrapartida</f>
        <v/>
      </c>
      <c r="EC34" s="180"/>
      <c r="ED34" s="182" t="str">
        <f>Repasse</f>
        <v/>
      </c>
      <c r="EE34" s="181" t="str">
        <f>Contrapartida</f>
        <v/>
      </c>
      <c r="EF34" s="180"/>
      <c r="EG34" s="182" t="str">
        <f>Repasse</f>
        <v/>
      </c>
      <c r="EH34" s="181" t="str">
        <f>Contrapartida</f>
        <v/>
      </c>
      <c r="EI34" s="180"/>
      <c r="EJ34" s="182" t="str">
        <f>Repasse</f>
        <v/>
      </c>
      <c r="EK34" s="181" t="str">
        <f>Contrapartida</f>
        <v/>
      </c>
      <c r="EL34" s="180"/>
      <c r="EM34" s="182" t="str">
        <f>Repasse</f>
        <v/>
      </c>
      <c r="EN34" s="181" t="str">
        <f>Contrapartida</f>
        <v/>
      </c>
      <c r="EO34" s="180"/>
      <c r="EP34" s="182" t="str">
        <f>Repasse</f>
        <v/>
      </c>
      <c r="EQ34" s="181" t="str">
        <f>Contrapartida</f>
        <v/>
      </c>
      <c r="ER34" s="180"/>
      <c r="ES34" s="182" t="str">
        <f>Repasse</f>
        <v/>
      </c>
      <c r="ET34" s="181" t="str">
        <f>Contrapartida</f>
        <v/>
      </c>
      <c r="EU34" s="180"/>
      <c r="EV34" s="182" t="str">
        <f>Repasse</f>
        <v/>
      </c>
      <c r="EW34" s="181" t="str">
        <f>Contrapartida</f>
        <v/>
      </c>
      <c r="EX34" s="180"/>
      <c r="EY34" s="182" t="str">
        <f>Repasse</f>
        <v/>
      </c>
      <c r="EZ34" s="181" t="str">
        <f>Contrapartida</f>
        <v/>
      </c>
      <c r="FA34" s="180"/>
      <c r="FB34" s="182" t="str">
        <f>Repasse</f>
        <v/>
      </c>
      <c r="FC34" s="181" t="str">
        <f>Contrapartida</f>
        <v/>
      </c>
      <c r="FD34" s="180"/>
      <c r="FE34" s="182" t="str">
        <f>Repasse</f>
        <v/>
      </c>
      <c r="FF34" s="181" t="str">
        <f>Contrapartida</f>
        <v/>
      </c>
      <c r="FG34" s="180"/>
      <c r="FH34" s="182" t="str">
        <f>Repasse</f>
        <v/>
      </c>
      <c r="FI34" s="181" t="str">
        <f>Contrapartida</f>
        <v/>
      </c>
      <c r="FJ34" s="180"/>
      <c r="FK34" s="182" t="str">
        <f>Repasse</f>
        <v/>
      </c>
      <c r="FL34" s="181" t="str">
        <f>Contrapartida</f>
        <v/>
      </c>
      <c r="FM34" s="180"/>
      <c r="FN34" s="182" t="str">
        <f>Repasse</f>
        <v/>
      </c>
      <c r="FO34" s="181" t="str">
        <f>Contrapartida</f>
        <v/>
      </c>
      <c r="FP34" s="180"/>
      <c r="FQ34" s="182" t="str">
        <f>Repasse</f>
        <v/>
      </c>
      <c r="FR34" s="181" t="str">
        <f>Contrapartida</f>
        <v/>
      </c>
      <c r="FS34" s="180"/>
      <c r="FT34" s="182" t="str">
        <f>Repasse</f>
        <v/>
      </c>
      <c r="FU34" s="181" t="str">
        <f>Contrapartida</f>
        <v/>
      </c>
      <c r="FV34" s="180"/>
      <c r="FW34" s="182" t="str">
        <f>Repasse</f>
        <v/>
      </c>
      <c r="FX34" s="181" t="str">
        <f>Contrapartida</f>
        <v/>
      </c>
      <c r="FY34" s="180"/>
      <c r="FZ34" s="182" t="str">
        <f>Repasse</f>
        <v/>
      </c>
      <c r="GA34" s="181" t="str">
        <f>Contrapartida</f>
        <v/>
      </c>
      <c r="GB34" s="180"/>
      <c r="GC34" s="182" t="str">
        <f>Repasse</f>
        <v/>
      </c>
      <c r="GD34" s="181" t="str">
        <f>Contrapartida</f>
        <v/>
      </c>
      <c r="GE34" s="180"/>
      <c r="GF34" s="182" t="str">
        <f>Repasse</f>
        <v/>
      </c>
      <c r="GG34" s="181" t="str">
        <f>Contrapartida</f>
        <v/>
      </c>
      <c r="GH34" s="180"/>
      <c r="GI34" s="182" t="str">
        <f>Repasse</f>
        <v/>
      </c>
      <c r="GJ34" s="181" t="str">
        <f>Contrapartida</f>
        <v/>
      </c>
      <c r="GK34" s="180"/>
      <c r="GL34" s="182" t="str">
        <f>Repasse</f>
        <v/>
      </c>
      <c r="GM34" s="181" t="str">
        <f>Contrapartida</f>
        <v/>
      </c>
      <c r="GN34" s="180"/>
      <c r="GO34" s="182" t="str">
        <f>Repasse</f>
        <v/>
      </c>
      <c r="GP34" s="181" t="str">
        <f>Contrapartida</f>
        <v/>
      </c>
      <c r="GQ34" s="180"/>
      <c r="GR34" s="182" t="str">
        <f>Repasse</f>
        <v/>
      </c>
      <c r="GS34" s="181" t="str">
        <f>Contrapartida</f>
        <v/>
      </c>
      <c r="GT34" s="180"/>
      <c r="GU34" s="182" t="str">
        <f>Repasse</f>
        <v/>
      </c>
      <c r="GV34" s="181" t="str">
        <f>Contrapartida</f>
        <v/>
      </c>
      <c r="GW34" s="180"/>
      <c r="GX34" s="182" t="str">
        <f>Repasse</f>
        <v/>
      </c>
      <c r="GY34" s="181" t="str">
        <f>Contrapartida</f>
        <v/>
      </c>
      <c r="GZ34" s="180"/>
      <c r="HA34" s="182" t="str">
        <f>Repasse</f>
        <v/>
      </c>
      <c r="HB34" s="181" t="str">
        <f>Contrapartida</f>
        <v/>
      </c>
      <c r="HC34" s="180"/>
      <c r="HD34" s="182" t="str">
        <f>Repasse</f>
        <v/>
      </c>
      <c r="HE34" s="181" t="str">
        <f>Contrapartida</f>
        <v/>
      </c>
      <c r="HF34" s="180"/>
      <c r="HG34" s="182" t="str">
        <f>Repasse</f>
        <v/>
      </c>
      <c r="HH34" s="181" t="str">
        <f>Contrapartida</f>
        <v/>
      </c>
      <c r="HI34" s="180"/>
      <c r="HJ34" s="182" t="str">
        <f>Repasse</f>
        <v/>
      </c>
      <c r="HK34" s="181" t="str">
        <f>Contrapartida</f>
        <v/>
      </c>
      <c r="HL34" s="180"/>
      <c r="HM34" s="182" t="str">
        <f>Repasse</f>
        <v/>
      </c>
      <c r="HN34" s="181" t="str">
        <f>Contrapartida</f>
        <v/>
      </c>
      <c r="HO34" s="180"/>
      <c r="HP34" s="182" t="str">
        <f>Repasse</f>
        <v/>
      </c>
      <c r="HQ34" s="181" t="str">
        <f>Contrapartida</f>
        <v/>
      </c>
      <c r="HR34" s="180"/>
      <c r="HS34" s="182" t="str">
        <f>Repasse</f>
        <v/>
      </c>
      <c r="HT34" s="181" t="str">
        <f>Contrapartida</f>
        <v/>
      </c>
      <c r="HU34" s="180"/>
      <c r="HV34" s="182" t="str">
        <f>Repasse</f>
        <v/>
      </c>
      <c r="HW34" s="181" t="str">
        <f>Contrapartida</f>
        <v/>
      </c>
      <c r="HX34" s="180"/>
      <c r="HY34" s="182" t="str">
        <f>Repasse</f>
        <v/>
      </c>
      <c r="HZ34" s="181" t="str">
        <f>Contrapartida</f>
        <v/>
      </c>
      <c r="IA34" s="180"/>
      <c r="IB34" s="182" t="str">
        <f>Repasse</f>
        <v/>
      </c>
      <c r="IC34" s="181" t="str">
        <f>Contrapartida</f>
        <v/>
      </c>
      <c r="ID34" s="180"/>
      <c r="IE34" s="182" t="str">
        <f>Repasse</f>
        <v/>
      </c>
      <c r="IF34" s="181" t="str">
        <f>Contrapartida</f>
        <v/>
      </c>
      <c r="IG34" s="180"/>
      <c r="IH34" s="182" t="str">
        <f>Repasse</f>
        <v/>
      </c>
      <c r="II34" s="181" t="str">
        <f>Contrapartida</f>
        <v/>
      </c>
      <c r="IJ34" s="180"/>
      <c r="IK34" s="182" t="str">
        <f>Repasse</f>
        <v/>
      </c>
      <c r="IL34" s="181" t="str">
        <f>Contrapartida</f>
        <v/>
      </c>
      <c r="IM34" s="180"/>
      <c r="IN34" s="182" t="str">
        <f>Repasse</f>
        <v/>
      </c>
      <c r="IO34" s="181" t="str">
        <f>Contrapartida</f>
        <v/>
      </c>
      <c r="IP34" s="180"/>
      <c r="IQ34" s="182" t="str">
        <f>Repasse</f>
        <v/>
      </c>
      <c r="IR34" s="181" t="str">
        <f>Contrapartida</f>
        <v/>
      </c>
      <c r="IS34" s="180"/>
      <c r="IT34" s="182" t="str">
        <f>Repasse</f>
        <v/>
      </c>
      <c r="IU34" s="181" t="str">
        <f>Contrapartida</f>
        <v/>
      </c>
      <c r="IV34" s="180"/>
    </row>
    <row r="35" spans="1:256" s="179" customFormat="1" ht="9.9499999999999993" customHeight="1" x14ac:dyDescent="0.2">
      <c r="A35" s="178">
        <f>QCI!$B35</f>
        <v>0</v>
      </c>
      <c r="B35" s="177">
        <f>QCI!$M35</f>
        <v>0</v>
      </c>
      <c r="C35" s="176" t="str">
        <f t="shared" si="0"/>
        <v/>
      </c>
      <c r="D35" s="175">
        <f t="shared" si="1"/>
        <v>0</v>
      </c>
      <c r="E35" s="183" t="str">
        <f>Repasse</f>
        <v/>
      </c>
      <c r="F35" s="181" t="str">
        <f>Contrapartida</f>
        <v/>
      </c>
      <c r="G35" s="174"/>
      <c r="H35" s="183" t="str">
        <f>Repasse</f>
        <v/>
      </c>
      <c r="I35" s="181" t="str">
        <f>Contrapartida</f>
        <v/>
      </c>
      <c r="J35" s="180"/>
      <c r="K35" s="182" t="str">
        <f>Repasse</f>
        <v/>
      </c>
      <c r="L35" s="181" t="str">
        <f>Contrapartida</f>
        <v/>
      </c>
      <c r="M35" s="180"/>
      <c r="N35" s="182" t="str">
        <f>Repasse</f>
        <v/>
      </c>
      <c r="O35" s="181" t="str">
        <f>Contrapartida</f>
        <v/>
      </c>
      <c r="P35" s="180"/>
      <c r="Q35" s="182" t="str">
        <f>Repasse</f>
        <v/>
      </c>
      <c r="R35" s="181" t="str">
        <f>Contrapartida</f>
        <v/>
      </c>
      <c r="S35" s="180"/>
      <c r="T35" s="182" t="str">
        <f>Repasse</f>
        <v/>
      </c>
      <c r="U35" s="181" t="str">
        <f>Contrapartida</f>
        <v/>
      </c>
      <c r="V35" s="180"/>
      <c r="W35" s="182" t="str">
        <f>Repasse</f>
        <v/>
      </c>
      <c r="X35" s="181" t="str">
        <f>Contrapartida</f>
        <v/>
      </c>
      <c r="Y35" s="180"/>
      <c r="Z35" s="182" t="str">
        <f>Repasse</f>
        <v/>
      </c>
      <c r="AA35" s="181" t="str">
        <f>Contrapartida</f>
        <v/>
      </c>
      <c r="AB35" s="180"/>
      <c r="AC35" s="182" t="str">
        <f>Repasse</f>
        <v/>
      </c>
      <c r="AD35" s="181" t="str">
        <f>Contrapartida</f>
        <v/>
      </c>
      <c r="AE35" s="180"/>
      <c r="AF35" s="182" t="str">
        <f>Repasse</f>
        <v/>
      </c>
      <c r="AG35" s="181" t="str">
        <f>Contrapartida</f>
        <v/>
      </c>
      <c r="AH35" s="180"/>
      <c r="AI35" s="182" t="str">
        <f>Repasse</f>
        <v/>
      </c>
      <c r="AJ35" s="181" t="str">
        <f>Contrapartida</f>
        <v/>
      </c>
      <c r="AK35" s="180"/>
      <c r="AL35" s="182" t="str">
        <f>Repasse</f>
        <v/>
      </c>
      <c r="AM35" s="181" t="str">
        <f>Contrapartida</f>
        <v/>
      </c>
      <c r="AN35" s="180"/>
      <c r="AO35" s="182" t="str">
        <f>Repasse</f>
        <v/>
      </c>
      <c r="AP35" s="181" t="str">
        <f>Contrapartida</f>
        <v/>
      </c>
      <c r="AQ35" s="180"/>
      <c r="AR35" s="182" t="str">
        <f>Repasse</f>
        <v/>
      </c>
      <c r="AS35" s="181" t="str">
        <f>Contrapartida</f>
        <v/>
      </c>
      <c r="AT35" s="180"/>
      <c r="AU35" s="182" t="str">
        <f>Repasse</f>
        <v/>
      </c>
      <c r="AV35" s="181" t="str">
        <f>Contrapartida</f>
        <v/>
      </c>
      <c r="AW35" s="180"/>
      <c r="AX35" s="182" t="str">
        <f>Repasse</f>
        <v/>
      </c>
      <c r="AY35" s="181" t="str">
        <f>Contrapartida</f>
        <v/>
      </c>
      <c r="AZ35" s="180"/>
      <c r="BA35" s="182" t="str">
        <f>Repasse</f>
        <v/>
      </c>
      <c r="BB35" s="181" t="str">
        <f>Contrapartida</f>
        <v/>
      </c>
      <c r="BC35" s="180"/>
      <c r="BD35" s="182" t="str">
        <f>Repasse</f>
        <v/>
      </c>
      <c r="BE35" s="181" t="str">
        <f>Contrapartida</f>
        <v/>
      </c>
      <c r="BF35" s="180"/>
      <c r="BG35" s="182" t="str">
        <f>Repasse</f>
        <v/>
      </c>
      <c r="BH35" s="181" t="str">
        <f>Contrapartida</f>
        <v/>
      </c>
      <c r="BI35" s="180"/>
      <c r="BJ35" s="182" t="str">
        <f>Repasse</f>
        <v/>
      </c>
      <c r="BK35" s="181" t="str">
        <f>Contrapartida</f>
        <v/>
      </c>
      <c r="BL35" s="180"/>
      <c r="BM35" s="182" t="str">
        <f>Repasse</f>
        <v/>
      </c>
      <c r="BN35" s="181" t="str">
        <f>Contrapartida</f>
        <v/>
      </c>
      <c r="BO35" s="180"/>
      <c r="BP35" s="182" t="str">
        <f>Repasse</f>
        <v/>
      </c>
      <c r="BQ35" s="181" t="str">
        <f>Contrapartida</f>
        <v/>
      </c>
      <c r="BR35" s="180"/>
      <c r="BS35" s="182" t="str">
        <f>Repasse</f>
        <v/>
      </c>
      <c r="BT35" s="181" t="str">
        <f>Contrapartida</f>
        <v/>
      </c>
      <c r="BU35" s="180"/>
      <c r="BV35" s="182" t="str">
        <f>Repasse</f>
        <v/>
      </c>
      <c r="BW35" s="181" t="str">
        <f>Contrapartida</f>
        <v/>
      </c>
      <c r="BX35" s="180"/>
      <c r="BY35" s="182" t="str">
        <f>Repasse</f>
        <v/>
      </c>
      <c r="BZ35" s="181" t="str">
        <f>Contrapartida</f>
        <v/>
      </c>
      <c r="CA35" s="180"/>
      <c r="CB35" s="182" t="str">
        <f>Repasse</f>
        <v/>
      </c>
      <c r="CC35" s="181" t="str">
        <f>Contrapartida</f>
        <v/>
      </c>
      <c r="CD35" s="180"/>
      <c r="CE35" s="182" t="str">
        <f>Repasse</f>
        <v/>
      </c>
      <c r="CF35" s="181" t="str">
        <f>Contrapartida</f>
        <v/>
      </c>
      <c r="CG35" s="180"/>
      <c r="CH35" s="182" t="str">
        <f>Repasse</f>
        <v/>
      </c>
      <c r="CI35" s="181" t="str">
        <f>Contrapartida</f>
        <v/>
      </c>
      <c r="CJ35" s="180"/>
      <c r="CK35" s="182" t="str">
        <f>Repasse</f>
        <v/>
      </c>
      <c r="CL35" s="181" t="str">
        <f>Contrapartida</f>
        <v/>
      </c>
      <c r="CM35" s="180"/>
      <c r="CN35" s="182" t="str">
        <f>Repasse</f>
        <v/>
      </c>
      <c r="CO35" s="181" t="str">
        <f>Contrapartida</f>
        <v/>
      </c>
      <c r="CP35" s="180"/>
      <c r="CQ35" s="182" t="str">
        <f>Repasse</f>
        <v/>
      </c>
      <c r="CR35" s="181" t="str">
        <f>Contrapartida</f>
        <v/>
      </c>
      <c r="CS35" s="180"/>
      <c r="CT35" s="182" t="str">
        <f>Repasse</f>
        <v/>
      </c>
      <c r="CU35" s="181" t="str">
        <f>Contrapartida</f>
        <v/>
      </c>
      <c r="CV35" s="180"/>
      <c r="CW35" s="182" t="str">
        <f>Repasse</f>
        <v/>
      </c>
      <c r="CX35" s="181" t="str">
        <f>Contrapartida</f>
        <v/>
      </c>
      <c r="CY35" s="180"/>
      <c r="CZ35" s="182" t="str">
        <f>Repasse</f>
        <v/>
      </c>
      <c r="DA35" s="181" t="str">
        <f>Contrapartida</f>
        <v/>
      </c>
      <c r="DB35" s="180"/>
      <c r="DC35" s="182" t="str">
        <f>Repasse</f>
        <v/>
      </c>
      <c r="DD35" s="181" t="str">
        <f>Contrapartida</f>
        <v/>
      </c>
      <c r="DE35" s="180"/>
      <c r="DF35" s="182" t="str">
        <f>Repasse</f>
        <v/>
      </c>
      <c r="DG35" s="181" t="str">
        <f>Contrapartida</f>
        <v/>
      </c>
      <c r="DH35" s="180"/>
      <c r="DI35" s="182" t="str">
        <f>Repasse</f>
        <v/>
      </c>
      <c r="DJ35" s="181" t="str">
        <f>Contrapartida</f>
        <v/>
      </c>
      <c r="DK35" s="180"/>
      <c r="DL35" s="182" t="str">
        <f>Repasse</f>
        <v/>
      </c>
      <c r="DM35" s="181" t="str">
        <f>Contrapartida</f>
        <v/>
      </c>
      <c r="DN35" s="180"/>
      <c r="DO35" s="182" t="str">
        <f>Repasse</f>
        <v/>
      </c>
      <c r="DP35" s="181" t="str">
        <f>Contrapartida</f>
        <v/>
      </c>
      <c r="DQ35" s="180"/>
      <c r="DR35" s="182" t="str">
        <f>Repasse</f>
        <v/>
      </c>
      <c r="DS35" s="181" t="str">
        <f>Contrapartida</f>
        <v/>
      </c>
      <c r="DT35" s="180"/>
      <c r="DU35" s="182" t="str">
        <f>Repasse</f>
        <v/>
      </c>
      <c r="DV35" s="181" t="str">
        <f>Contrapartida</f>
        <v/>
      </c>
      <c r="DW35" s="180"/>
      <c r="DX35" s="182" t="str">
        <f>Repasse</f>
        <v/>
      </c>
      <c r="DY35" s="181" t="str">
        <f>Contrapartida</f>
        <v/>
      </c>
      <c r="DZ35" s="180"/>
      <c r="EA35" s="182" t="str">
        <f>Repasse</f>
        <v/>
      </c>
      <c r="EB35" s="181" t="str">
        <f>Contrapartida</f>
        <v/>
      </c>
      <c r="EC35" s="180"/>
      <c r="ED35" s="182" t="str">
        <f>Repasse</f>
        <v/>
      </c>
      <c r="EE35" s="181" t="str">
        <f>Contrapartida</f>
        <v/>
      </c>
      <c r="EF35" s="180"/>
      <c r="EG35" s="182" t="str">
        <f>Repasse</f>
        <v/>
      </c>
      <c r="EH35" s="181" t="str">
        <f>Contrapartida</f>
        <v/>
      </c>
      <c r="EI35" s="180"/>
      <c r="EJ35" s="182" t="str">
        <f>Repasse</f>
        <v/>
      </c>
      <c r="EK35" s="181" t="str">
        <f>Contrapartida</f>
        <v/>
      </c>
      <c r="EL35" s="180"/>
      <c r="EM35" s="182" t="str">
        <f>Repasse</f>
        <v/>
      </c>
      <c r="EN35" s="181" t="str">
        <f>Contrapartida</f>
        <v/>
      </c>
      <c r="EO35" s="180"/>
      <c r="EP35" s="182" t="str">
        <f>Repasse</f>
        <v/>
      </c>
      <c r="EQ35" s="181" t="str">
        <f>Contrapartida</f>
        <v/>
      </c>
      <c r="ER35" s="180"/>
      <c r="ES35" s="182" t="str">
        <f>Repasse</f>
        <v/>
      </c>
      <c r="ET35" s="181" t="str">
        <f>Contrapartida</f>
        <v/>
      </c>
      <c r="EU35" s="180"/>
      <c r="EV35" s="182" t="str">
        <f>Repasse</f>
        <v/>
      </c>
      <c r="EW35" s="181" t="str">
        <f>Contrapartida</f>
        <v/>
      </c>
      <c r="EX35" s="180"/>
      <c r="EY35" s="182" t="str">
        <f>Repasse</f>
        <v/>
      </c>
      <c r="EZ35" s="181" t="str">
        <f>Contrapartida</f>
        <v/>
      </c>
      <c r="FA35" s="180"/>
      <c r="FB35" s="182" t="str">
        <f>Repasse</f>
        <v/>
      </c>
      <c r="FC35" s="181" t="str">
        <f>Contrapartida</f>
        <v/>
      </c>
      <c r="FD35" s="180"/>
      <c r="FE35" s="182" t="str">
        <f>Repasse</f>
        <v/>
      </c>
      <c r="FF35" s="181" t="str">
        <f>Contrapartida</f>
        <v/>
      </c>
      <c r="FG35" s="180"/>
      <c r="FH35" s="182" t="str">
        <f>Repasse</f>
        <v/>
      </c>
      <c r="FI35" s="181" t="str">
        <f>Contrapartida</f>
        <v/>
      </c>
      <c r="FJ35" s="180"/>
      <c r="FK35" s="182" t="str">
        <f>Repasse</f>
        <v/>
      </c>
      <c r="FL35" s="181" t="str">
        <f>Contrapartida</f>
        <v/>
      </c>
      <c r="FM35" s="180"/>
      <c r="FN35" s="182" t="str">
        <f>Repasse</f>
        <v/>
      </c>
      <c r="FO35" s="181" t="str">
        <f>Contrapartida</f>
        <v/>
      </c>
      <c r="FP35" s="180"/>
      <c r="FQ35" s="182" t="str">
        <f>Repasse</f>
        <v/>
      </c>
      <c r="FR35" s="181" t="str">
        <f>Contrapartida</f>
        <v/>
      </c>
      <c r="FS35" s="180"/>
      <c r="FT35" s="182" t="str">
        <f>Repasse</f>
        <v/>
      </c>
      <c r="FU35" s="181" t="str">
        <f>Contrapartida</f>
        <v/>
      </c>
      <c r="FV35" s="180"/>
      <c r="FW35" s="182" t="str">
        <f>Repasse</f>
        <v/>
      </c>
      <c r="FX35" s="181" t="str">
        <f>Contrapartida</f>
        <v/>
      </c>
      <c r="FY35" s="180"/>
      <c r="FZ35" s="182" t="str">
        <f>Repasse</f>
        <v/>
      </c>
      <c r="GA35" s="181" t="str">
        <f>Contrapartida</f>
        <v/>
      </c>
      <c r="GB35" s="180"/>
      <c r="GC35" s="182" t="str">
        <f>Repasse</f>
        <v/>
      </c>
      <c r="GD35" s="181" t="str">
        <f>Contrapartida</f>
        <v/>
      </c>
      <c r="GE35" s="180"/>
      <c r="GF35" s="182" t="str">
        <f>Repasse</f>
        <v/>
      </c>
      <c r="GG35" s="181" t="str">
        <f>Contrapartida</f>
        <v/>
      </c>
      <c r="GH35" s="180"/>
      <c r="GI35" s="182" t="str">
        <f>Repasse</f>
        <v/>
      </c>
      <c r="GJ35" s="181" t="str">
        <f>Contrapartida</f>
        <v/>
      </c>
      <c r="GK35" s="180"/>
      <c r="GL35" s="182" t="str">
        <f>Repasse</f>
        <v/>
      </c>
      <c r="GM35" s="181" t="str">
        <f>Contrapartida</f>
        <v/>
      </c>
      <c r="GN35" s="180"/>
      <c r="GO35" s="182" t="str">
        <f>Repasse</f>
        <v/>
      </c>
      <c r="GP35" s="181" t="str">
        <f>Contrapartida</f>
        <v/>
      </c>
      <c r="GQ35" s="180"/>
      <c r="GR35" s="182" t="str">
        <f>Repasse</f>
        <v/>
      </c>
      <c r="GS35" s="181" t="str">
        <f>Contrapartida</f>
        <v/>
      </c>
      <c r="GT35" s="180"/>
      <c r="GU35" s="182" t="str">
        <f>Repasse</f>
        <v/>
      </c>
      <c r="GV35" s="181" t="str">
        <f>Contrapartida</f>
        <v/>
      </c>
      <c r="GW35" s="180"/>
      <c r="GX35" s="182" t="str">
        <f>Repasse</f>
        <v/>
      </c>
      <c r="GY35" s="181" t="str">
        <f>Contrapartida</f>
        <v/>
      </c>
      <c r="GZ35" s="180"/>
      <c r="HA35" s="182" t="str">
        <f>Repasse</f>
        <v/>
      </c>
      <c r="HB35" s="181" t="str">
        <f>Contrapartida</f>
        <v/>
      </c>
      <c r="HC35" s="180"/>
      <c r="HD35" s="182" t="str">
        <f>Repasse</f>
        <v/>
      </c>
      <c r="HE35" s="181" t="str">
        <f>Contrapartida</f>
        <v/>
      </c>
      <c r="HF35" s="180"/>
      <c r="HG35" s="182" t="str">
        <f>Repasse</f>
        <v/>
      </c>
      <c r="HH35" s="181" t="str">
        <f>Contrapartida</f>
        <v/>
      </c>
      <c r="HI35" s="180"/>
      <c r="HJ35" s="182" t="str">
        <f>Repasse</f>
        <v/>
      </c>
      <c r="HK35" s="181" t="str">
        <f>Contrapartida</f>
        <v/>
      </c>
      <c r="HL35" s="180"/>
      <c r="HM35" s="182" t="str">
        <f>Repasse</f>
        <v/>
      </c>
      <c r="HN35" s="181" t="str">
        <f>Contrapartida</f>
        <v/>
      </c>
      <c r="HO35" s="180"/>
      <c r="HP35" s="182" t="str">
        <f>Repasse</f>
        <v/>
      </c>
      <c r="HQ35" s="181" t="str">
        <f>Contrapartida</f>
        <v/>
      </c>
      <c r="HR35" s="180"/>
      <c r="HS35" s="182" t="str">
        <f>Repasse</f>
        <v/>
      </c>
      <c r="HT35" s="181" t="str">
        <f>Contrapartida</f>
        <v/>
      </c>
      <c r="HU35" s="180"/>
      <c r="HV35" s="182" t="str">
        <f>Repasse</f>
        <v/>
      </c>
      <c r="HW35" s="181" t="str">
        <f>Contrapartida</f>
        <v/>
      </c>
      <c r="HX35" s="180"/>
      <c r="HY35" s="182" t="str">
        <f>Repasse</f>
        <v/>
      </c>
      <c r="HZ35" s="181" t="str">
        <f>Contrapartida</f>
        <v/>
      </c>
      <c r="IA35" s="180"/>
      <c r="IB35" s="182" t="str">
        <f>Repasse</f>
        <v/>
      </c>
      <c r="IC35" s="181" t="str">
        <f>Contrapartida</f>
        <v/>
      </c>
      <c r="ID35" s="180"/>
      <c r="IE35" s="182" t="str">
        <f>Repasse</f>
        <v/>
      </c>
      <c r="IF35" s="181" t="str">
        <f>Contrapartida</f>
        <v/>
      </c>
      <c r="IG35" s="180"/>
      <c r="IH35" s="182" t="str">
        <f>Repasse</f>
        <v/>
      </c>
      <c r="II35" s="181" t="str">
        <f>Contrapartida</f>
        <v/>
      </c>
      <c r="IJ35" s="180"/>
      <c r="IK35" s="182" t="str">
        <f>Repasse</f>
        <v/>
      </c>
      <c r="IL35" s="181" t="str">
        <f>Contrapartida</f>
        <v/>
      </c>
      <c r="IM35" s="180"/>
      <c r="IN35" s="182" t="str">
        <f>Repasse</f>
        <v/>
      </c>
      <c r="IO35" s="181" t="str">
        <f>Contrapartida</f>
        <v/>
      </c>
      <c r="IP35" s="180"/>
      <c r="IQ35" s="182" t="str">
        <f>Repasse</f>
        <v/>
      </c>
      <c r="IR35" s="181" t="str">
        <f>Contrapartida</f>
        <v/>
      </c>
      <c r="IS35" s="180"/>
      <c r="IT35" s="182" t="str">
        <f>Repasse</f>
        <v/>
      </c>
      <c r="IU35" s="181" t="str">
        <f>Contrapartida</f>
        <v/>
      </c>
      <c r="IV35" s="180"/>
    </row>
    <row r="36" spans="1:256" s="179" customFormat="1" ht="9.9499999999999993" customHeight="1" x14ac:dyDescent="0.2">
      <c r="A36" s="178">
        <f>QCI!$B36</f>
        <v>0</v>
      </c>
      <c r="B36" s="177">
        <f>QCI!$M36</f>
        <v>0</v>
      </c>
      <c r="C36" s="176" t="str">
        <f t="shared" si="0"/>
        <v/>
      </c>
      <c r="D36" s="175">
        <f t="shared" si="1"/>
        <v>0</v>
      </c>
      <c r="E36" s="183" t="str">
        <f>Repasse</f>
        <v/>
      </c>
      <c r="F36" s="181" t="str">
        <f>Contrapartida</f>
        <v/>
      </c>
      <c r="G36" s="174"/>
      <c r="H36" s="183" t="str">
        <f>Repasse</f>
        <v/>
      </c>
      <c r="I36" s="181" t="str">
        <f>Contrapartida</f>
        <v/>
      </c>
      <c r="J36" s="180"/>
      <c r="K36" s="182" t="str">
        <f>Repasse</f>
        <v/>
      </c>
      <c r="L36" s="181" t="str">
        <f>Contrapartida</f>
        <v/>
      </c>
      <c r="M36" s="180"/>
      <c r="N36" s="182" t="str">
        <f>Repasse</f>
        <v/>
      </c>
      <c r="O36" s="181" t="str">
        <f>Contrapartida</f>
        <v/>
      </c>
      <c r="P36" s="180"/>
      <c r="Q36" s="182" t="str">
        <f>Repasse</f>
        <v/>
      </c>
      <c r="R36" s="181" t="str">
        <f>Contrapartida</f>
        <v/>
      </c>
      <c r="S36" s="180"/>
      <c r="T36" s="182" t="str">
        <f>Repasse</f>
        <v/>
      </c>
      <c r="U36" s="181" t="str">
        <f>Contrapartida</f>
        <v/>
      </c>
      <c r="V36" s="180"/>
      <c r="W36" s="182" t="str">
        <f>Repasse</f>
        <v/>
      </c>
      <c r="X36" s="181" t="str">
        <f>Contrapartida</f>
        <v/>
      </c>
      <c r="Y36" s="180"/>
      <c r="Z36" s="182" t="str">
        <f>Repasse</f>
        <v/>
      </c>
      <c r="AA36" s="181" t="str">
        <f>Contrapartida</f>
        <v/>
      </c>
      <c r="AB36" s="180"/>
      <c r="AC36" s="182" t="str">
        <f>Repasse</f>
        <v/>
      </c>
      <c r="AD36" s="181" t="str">
        <f>Contrapartida</f>
        <v/>
      </c>
      <c r="AE36" s="180"/>
      <c r="AF36" s="182" t="str">
        <f>Repasse</f>
        <v/>
      </c>
      <c r="AG36" s="181" t="str">
        <f>Contrapartida</f>
        <v/>
      </c>
      <c r="AH36" s="180"/>
      <c r="AI36" s="182" t="str">
        <f>Repasse</f>
        <v/>
      </c>
      <c r="AJ36" s="181" t="str">
        <f>Contrapartida</f>
        <v/>
      </c>
      <c r="AK36" s="180"/>
      <c r="AL36" s="182" t="str">
        <f>Repasse</f>
        <v/>
      </c>
      <c r="AM36" s="181" t="str">
        <f>Contrapartida</f>
        <v/>
      </c>
      <c r="AN36" s="180"/>
      <c r="AO36" s="182" t="str">
        <f>Repasse</f>
        <v/>
      </c>
      <c r="AP36" s="181" t="str">
        <f>Contrapartida</f>
        <v/>
      </c>
      <c r="AQ36" s="180"/>
      <c r="AR36" s="182" t="str">
        <f>Repasse</f>
        <v/>
      </c>
      <c r="AS36" s="181" t="str">
        <f>Contrapartida</f>
        <v/>
      </c>
      <c r="AT36" s="180"/>
      <c r="AU36" s="182" t="str">
        <f>Repasse</f>
        <v/>
      </c>
      <c r="AV36" s="181" t="str">
        <f>Contrapartida</f>
        <v/>
      </c>
      <c r="AW36" s="180"/>
      <c r="AX36" s="182" t="str">
        <f>Repasse</f>
        <v/>
      </c>
      <c r="AY36" s="181" t="str">
        <f>Contrapartida</f>
        <v/>
      </c>
      <c r="AZ36" s="180"/>
      <c r="BA36" s="182" t="str">
        <f>Repasse</f>
        <v/>
      </c>
      <c r="BB36" s="181" t="str">
        <f>Contrapartida</f>
        <v/>
      </c>
      <c r="BC36" s="180"/>
      <c r="BD36" s="182" t="str">
        <f>Repasse</f>
        <v/>
      </c>
      <c r="BE36" s="181" t="str">
        <f>Contrapartida</f>
        <v/>
      </c>
      <c r="BF36" s="180"/>
      <c r="BG36" s="182" t="str">
        <f>Repasse</f>
        <v/>
      </c>
      <c r="BH36" s="181" t="str">
        <f>Contrapartida</f>
        <v/>
      </c>
      <c r="BI36" s="180"/>
      <c r="BJ36" s="182" t="str">
        <f>Repasse</f>
        <v/>
      </c>
      <c r="BK36" s="181" t="str">
        <f>Contrapartida</f>
        <v/>
      </c>
      <c r="BL36" s="180"/>
      <c r="BM36" s="182" t="str">
        <f>Repasse</f>
        <v/>
      </c>
      <c r="BN36" s="181" t="str">
        <f>Contrapartida</f>
        <v/>
      </c>
      <c r="BO36" s="180"/>
      <c r="BP36" s="182" t="str">
        <f>Repasse</f>
        <v/>
      </c>
      <c r="BQ36" s="181" t="str">
        <f>Contrapartida</f>
        <v/>
      </c>
      <c r="BR36" s="180"/>
      <c r="BS36" s="182" t="str">
        <f>Repasse</f>
        <v/>
      </c>
      <c r="BT36" s="181" t="str">
        <f>Contrapartida</f>
        <v/>
      </c>
      <c r="BU36" s="180"/>
      <c r="BV36" s="182" t="str">
        <f>Repasse</f>
        <v/>
      </c>
      <c r="BW36" s="181" t="str">
        <f>Contrapartida</f>
        <v/>
      </c>
      <c r="BX36" s="180"/>
      <c r="BY36" s="182" t="str">
        <f>Repasse</f>
        <v/>
      </c>
      <c r="BZ36" s="181" t="str">
        <f>Contrapartida</f>
        <v/>
      </c>
      <c r="CA36" s="180"/>
      <c r="CB36" s="182" t="str">
        <f>Repasse</f>
        <v/>
      </c>
      <c r="CC36" s="181" t="str">
        <f>Contrapartida</f>
        <v/>
      </c>
      <c r="CD36" s="180"/>
      <c r="CE36" s="182" t="str">
        <f>Repasse</f>
        <v/>
      </c>
      <c r="CF36" s="181" t="str">
        <f>Contrapartida</f>
        <v/>
      </c>
      <c r="CG36" s="180"/>
      <c r="CH36" s="182" t="str">
        <f>Repasse</f>
        <v/>
      </c>
      <c r="CI36" s="181" t="str">
        <f>Contrapartida</f>
        <v/>
      </c>
      <c r="CJ36" s="180"/>
      <c r="CK36" s="182" t="str">
        <f>Repasse</f>
        <v/>
      </c>
      <c r="CL36" s="181" t="str">
        <f>Contrapartida</f>
        <v/>
      </c>
      <c r="CM36" s="180"/>
      <c r="CN36" s="182" t="str">
        <f>Repasse</f>
        <v/>
      </c>
      <c r="CO36" s="181" t="str">
        <f>Contrapartida</f>
        <v/>
      </c>
      <c r="CP36" s="180"/>
      <c r="CQ36" s="182" t="str">
        <f>Repasse</f>
        <v/>
      </c>
      <c r="CR36" s="181" t="str">
        <f>Contrapartida</f>
        <v/>
      </c>
      <c r="CS36" s="180"/>
      <c r="CT36" s="182" t="str">
        <f>Repasse</f>
        <v/>
      </c>
      <c r="CU36" s="181" t="str">
        <f>Contrapartida</f>
        <v/>
      </c>
      <c r="CV36" s="180"/>
      <c r="CW36" s="182" t="str">
        <f>Repasse</f>
        <v/>
      </c>
      <c r="CX36" s="181" t="str">
        <f>Contrapartida</f>
        <v/>
      </c>
      <c r="CY36" s="180"/>
      <c r="CZ36" s="182" t="str">
        <f>Repasse</f>
        <v/>
      </c>
      <c r="DA36" s="181" t="str">
        <f>Contrapartida</f>
        <v/>
      </c>
      <c r="DB36" s="180"/>
      <c r="DC36" s="182" t="str">
        <f>Repasse</f>
        <v/>
      </c>
      <c r="DD36" s="181" t="str">
        <f>Contrapartida</f>
        <v/>
      </c>
      <c r="DE36" s="180"/>
      <c r="DF36" s="182" t="str">
        <f>Repasse</f>
        <v/>
      </c>
      <c r="DG36" s="181" t="str">
        <f>Contrapartida</f>
        <v/>
      </c>
      <c r="DH36" s="180"/>
      <c r="DI36" s="182" t="str">
        <f>Repasse</f>
        <v/>
      </c>
      <c r="DJ36" s="181" t="str">
        <f>Contrapartida</f>
        <v/>
      </c>
      <c r="DK36" s="180"/>
      <c r="DL36" s="182" t="str">
        <f>Repasse</f>
        <v/>
      </c>
      <c r="DM36" s="181" t="str">
        <f>Contrapartida</f>
        <v/>
      </c>
      <c r="DN36" s="180"/>
      <c r="DO36" s="182" t="str">
        <f>Repasse</f>
        <v/>
      </c>
      <c r="DP36" s="181" t="str">
        <f>Contrapartida</f>
        <v/>
      </c>
      <c r="DQ36" s="180"/>
      <c r="DR36" s="182" t="str">
        <f>Repasse</f>
        <v/>
      </c>
      <c r="DS36" s="181" t="str">
        <f>Contrapartida</f>
        <v/>
      </c>
      <c r="DT36" s="180"/>
      <c r="DU36" s="182" t="str">
        <f>Repasse</f>
        <v/>
      </c>
      <c r="DV36" s="181" t="str">
        <f>Contrapartida</f>
        <v/>
      </c>
      <c r="DW36" s="180"/>
      <c r="DX36" s="182" t="str">
        <f>Repasse</f>
        <v/>
      </c>
      <c r="DY36" s="181" t="str">
        <f>Contrapartida</f>
        <v/>
      </c>
      <c r="DZ36" s="180"/>
      <c r="EA36" s="182" t="str">
        <f>Repasse</f>
        <v/>
      </c>
      <c r="EB36" s="181" t="str">
        <f>Contrapartida</f>
        <v/>
      </c>
      <c r="EC36" s="180"/>
      <c r="ED36" s="182" t="str">
        <f>Repasse</f>
        <v/>
      </c>
      <c r="EE36" s="181" t="str">
        <f>Contrapartida</f>
        <v/>
      </c>
      <c r="EF36" s="180"/>
      <c r="EG36" s="182" t="str">
        <f>Repasse</f>
        <v/>
      </c>
      <c r="EH36" s="181" t="str">
        <f>Contrapartida</f>
        <v/>
      </c>
      <c r="EI36" s="180"/>
      <c r="EJ36" s="182" t="str">
        <f>Repasse</f>
        <v/>
      </c>
      <c r="EK36" s="181" t="str">
        <f>Contrapartida</f>
        <v/>
      </c>
      <c r="EL36" s="180"/>
      <c r="EM36" s="182" t="str">
        <f>Repasse</f>
        <v/>
      </c>
      <c r="EN36" s="181" t="str">
        <f>Contrapartida</f>
        <v/>
      </c>
      <c r="EO36" s="180"/>
      <c r="EP36" s="182" t="str">
        <f>Repasse</f>
        <v/>
      </c>
      <c r="EQ36" s="181" t="str">
        <f>Contrapartida</f>
        <v/>
      </c>
      <c r="ER36" s="180"/>
      <c r="ES36" s="182" t="str">
        <f>Repasse</f>
        <v/>
      </c>
      <c r="ET36" s="181" t="str">
        <f>Contrapartida</f>
        <v/>
      </c>
      <c r="EU36" s="180"/>
      <c r="EV36" s="182" t="str">
        <f>Repasse</f>
        <v/>
      </c>
      <c r="EW36" s="181" t="str">
        <f>Contrapartida</f>
        <v/>
      </c>
      <c r="EX36" s="180"/>
      <c r="EY36" s="182" t="str">
        <f>Repasse</f>
        <v/>
      </c>
      <c r="EZ36" s="181" t="str">
        <f>Contrapartida</f>
        <v/>
      </c>
      <c r="FA36" s="180"/>
      <c r="FB36" s="182" t="str">
        <f>Repasse</f>
        <v/>
      </c>
      <c r="FC36" s="181" t="str">
        <f>Contrapartida</f>
        <v/>
      </c>
      <c r="FD36" s="180"/>
      <c r="FE36" s="182" t="str">
        <f>Repasse</f>
        <v/>
      </c>
      <c r="FF36" s="181" t="str">
        <f>Contrapartida</f>
        <v/>
      </c>
      <c r="FG36" s="180"/>
      <c r="FH36" s="182" t="str">
        <f>Repasse</f>
        <v/>
      </c>
      <c r="FI36" s="181" t="str">
        <f>Contrapartida</f>
        <v/>
      </c>
      <c r="FJ36" s="180"/>
      <c r="FK36" s="182" t="str">
        <f>Repasse</f>
        <v/>
      </c>
      <c r="FL36" s="181" t="str">
        <f>Contrapartida</f>
        <v/>
      </c>
      <c r="FM36" s="180"/>
      <c r="FN36" s="182" t="str">
        <f>Repasse</f>
        <v/>
      </c>
      <c r="FO36" s="181" t="str">
        <f>Contrapartida</f>
        <v/>
      </c>
      <c r="FP36" s="180"/>
      <c r="FQ36" s="182" t="str">
        <f>Repasse</f>
        <v/>
      </c>
      <c r="FR36" s="181" t="str">
        <f>Contrapartida</f>
        <v/>
      </c>
      <c r="FS36" s="180"/>
      <c r="FT36" s="182" t="str">
        <f>Repasse</f>
        <v/>
      </c>
      <c r="FU36" s="181" t="str">
        <f>Contrapartida</f>
        <v/>
      </c>
      <c r="FV36" s="180"/>
      <c r="FW36" s="182" t="str">
        <f>Repasse</f>
        <v/>
      </c>
      <c r="FX36" s="181" t="str">
        <f>Contrapartida</f>
        <v/>
      </c>
      <c r="FY36" s="180"/>
      <c r="FZ36" s="182" t="str">
        <f>Repasse</f>
        <v/>
      </c>
      <c r="GA36" s="181" t="str">
        <f>Contrapartida</f>
        <v/>
      </c>
      <c r="GB36" s="180"/>
      <c r="GC36" s="182" t="str">
        <f>Repasse</f>
        <v/>
      </c>
      <c r="GD36" s="181" t="str">
        <f>Contrapartida</f>
        <v/>
      </c>
      <c r="GE36" s="180"/>
      <c r="GF36" s="182" t="str">
        <f>Repasse</f>
        <v/>
      </c>
      <c r="GG36" s="181" t="str">
        <f>Contrapartida</f>
        <v/>
      </c>
      <c r="GH36" s="180"/>
      <c r="GI36" s="182" t="str">
        <f>Repasse</f>
        <v/>
      </c>
      <c r="GJ36" s="181" t="str">
        <f>Contrapartida</f>
        <v/>
      </c>
      <c r="GK36" s="180"/>
      <c r="GL36" s="182" t="str">
        <f>Repasse</f>
        <v/>
      </c>
      <c r="GM36" s="181" t="str">
        <f>Contrapartida</f>
        <v/>
      </c>
      <c r="GN36" s="180"/>
      <c r="GO36" s="182" t="str">
        <f>Repasse</f>
        <v/>
      </c>
      <c r="GP36" s="181" t="str">
        <f>Contrapartida</f>
        <v/>
      </c>
      <c r="GQ36" s="180"/>
      <c r="GR36" s="182" t="str">
        <f>Repasse</f>
        <v/>
      </c>
      <c r="GS36" s="181" t="str">
        <f>Contrapartida</f>
        <v/>
      </c>
      <c r="GT36" s="180"/>
      <c r="GU36" s="182" t="str">
        <f>Repasse</f>
        <v/>
      </c>
      <c r="GV36" s="181" t="str">
        <f>Contrapartida</f>
        <v/>
      </c>
      <c r="GW36" s="180"/>
      <c r="GX36" s="182" t="str">
        <f>Repasse</f>
        <v/>
      </c>
      <c r="GY36" s="181" t="str">
        <f>Contrapartida</f>
        <v/>
      </c>
      <c r="GZ36" s="180"/>
      <c r="HA36" s="182" t="str">
        <f>Repasse</f>
        <v/>
      </c>
      <c r="HB36" s="181" t="str">
        <f>Contrapartida</f>
        <v/>
      </c>
      <c r="HC36" s="180"/>
      <c r="HD36" s="182" t="str">
        <f>Repasse</f>
        <v/>
      </c>
      <c r="HE36" s="181" t="str">
        <f>Contrapartida</f>
        <v/>
      </c>
      <c r="HF36" s="180"/>
      <c r="HG36" s="182" t="str">
        <f>Repasse</f>
        <v/>
      </c>
      <c r="HH36" s="181" t="str">
        <f>Contrapartida</f>
        <v/>
      </c>
      <c r="HI36" s="180"/>
      <c r="HJ36" s="182" t="str">
        <f>Repasse</f>
        <v/>
      </c>
      <c r="HK36" s="181" t="str">
        <f>Contrapartida</f>
        <v/>
      </c>
      <c r="HL36" s="180"/>
      <c r="HM36" s="182" t="str">
        <f>Repasse</f>
        <v/>
      </c>
      <c r="HN36" s="181" t="str">
        <f>Contrapartida</f>
        <v/>
      </c>
      <c r="HO36" s="180"/>
      <c r="HP36" s="182" t="str">
        <f>Repasse</f>
        <v/>
      </c>
      <c r="HQ36" s="181" t="str">
        <f>Contrapartida</f>
        <v/>
      </c>
      <c r="HR36" s="180"/>
      <c r="HS36" s="182" t="str">
        <f>Repasse</f>
        <v/>
      </c>
      <c r="HT36" s="181" t="str">
        <f>Contrapartida</f>
        <v/>
      </c>
      <c r="HU36" s="180"/>
      <c r="HV36" s="182" t="str">
        <f>Repasse</f>
        <v/>
      </c>
      <c r="HW36" s="181" t="str">
        <f>Contrapartida</f>
        <v/>
      </c>
      <c r="HX36" s="180"/>
      <c r="HY36" s="182" t="str">
        <f>Repasse</f>
        <v/>
      </c>
      <c r="HZ36" s="181" t="str">
        <f>Contrapartida</f>
        <v/>
      </c>
      <c r="IA36" s="180"/>
      <c r="IB36" s="182" t="str">
        <f>Repasse</f>
        <v/>
      </c>
      <c r="IC36" s="181" t="str">
        <f>Contrapartida</f>
        <v/>
      </c>
      <c r="ID36" s="180"/>
      <c r="IE36" s="182" t="str">
        <f>Repasse</f>
        <v/>
      </c>
      <c r="IF36" s="181" t="str">
        <f>Contrapartida</f>
        <v/>
      </c>
      <c r="IG36" s="180"/>
      <c r="IH36" s="182" t="str">
        <f>Repasse</f>
        <v/>
      </c>
      <c r="II36" s="181" t="str">
        <f>Contrapartida</f>
        <v/>
      </c>
      <c r="IJ36" s="180"/>
      <c r="IK36" s="182" t="str">
        <f>Repasse</f>
        <v/>
      </c>
      <c r="IL36" s="181" t="str">
        <f>Contrapartida</f>
        <v/>
      </c>
      <c r="IM36" s="180"/>
      <c r="IN36" s="182" t="str">
        <f>Repasse</f>
        <v/>
      </c>
      <c r="IO36" s="181" t="str">
        <f>Contrapartida</f>
        <v/>
      </c>
      <c r="IP36" s="180"/>
      <c r="IQ36" s="182" t="str">
        <f>Repasse</f>
        <v/>
      </c>
      <c r="IR36" s="181" t="str">
        <f>Contrapartida</f>
        <v/>
      </c>
      <c r="IS36" s="180"/>
      <c r="IT36" s="182" t="str">
        <f>Repasse</f>
        <v/>
      </c>
      <c r="IU36" s="181" t="str">
        <f>Contrapartida</f>
        <v/>
      </c>
      <c r="IV36" s="180"/>
    </row>
    <row r="37" spans="1:256" s="179" customFormat="1" ht="9.9499999999999993" customHeight="1" x14ac:dyDescent="0.2">
      <c r="A37" s="178">
        <f>QCI!$B37</f>
        <v>0</v>
      </c>
      <c r="B37" s="177">
        <f>QCI!$M37</f>
        <v>0</v>
      </c>
      <c r="C37" s="176" t="str">
        <f t="shared" si="0"/>
        <v/>
      </c>
      <c r="D37" s="175">
        <f t="shared" si="1"/>
        <v>0</v>
      </c>
      <c r="E37" s="183" t="str">
        <f>Repasse</f>
        <v/>
      </c>
      <c r="F37" s="181" t="str">
        <f>Contrapartida</f>
        <v/>
      </c>
      <c r="G37" s="174"/>
      <c r="H37" s="183" t="str">
        <f>Repasse</f>
        <v/>
      </c>
      <c r="I37" s="181" t="str">
        <f>Contrapartida</f>
        <v/>
      </c>
      <c r="J37" s="180"/>
      <c r="K37" s="182" t="str">
        <f>Repasse</f>
        <v/>
      </c>
      <c r="L37" s="181" t="str">
        <f>Contrapartida</f>
        <v/>
      </c>
      <c r="M37" s="180"/>
      <c r="N37" s="182" t="str">
        <f>Repasse</f>
        <v/>
      </c>
      <c r="O37" s="181" t="str">
        <f>Contrapartida</f>
        <v/>
      </c>
      <c r="P37" s="180"/>
      <c r="Q37" s="182" t="str">
        <f>Repasse</f>
        <v/>
      </c>
      <c r="R37" s="181" t="str">
        <f>Contrapartida</f>
        <v/>
      </c>
      <c r="S37" s="180"/>
      <c r="T37" s="182" t="str">
        <f>Repasse</f>
        <v/>
      </c>
      <c r="U37" s="181" t="str">
        <f>Contrapartida</f>
        <v/>
      </c>
      <c r="V37" s="180"/>
      <c r="W37" s="182" t="str">
        <f>Repasse</f>
        <v/>
      </c>
      <c r="X37" s="181" t="str">
        <f>Contrapartida</f>
        <v/>
      </c>
      <c r="Y37" s="180"/>
      <c r="Z37" s="182" t="str">
        <f>Repasse</f>
        <v/>
      </c>
      <c r="AA37" s="181" t="str">
        <f>Contrapartida</f>
        <v/>
      </c>
      <c r="AB37" s="180"/>
      <c r="AC37" s="182" t="str">
        <f>Repasse</f>
        <v/>
      </c>
      <c r="AD37" s="181" t="str">
        <f>Contrapartida</f>
        <v/>
      </c>
      <c r="AE37" s="180"/>
      <c r="AF37" s="182" t="str">
        <f>Repasse</f>
        <v/>
      </c>
      <c r="AG37" s="181" t="str">
        <f>Contrapartida</f>
        <v/>
      </c>
      <c r="AH37" s="180"/>
      <c r="AI37" s="182" t="str">
        <f>Repasse</f>
        <v/>
      </c>
      <c r="AJ37" s="181" t="str">
        <f>Contrapartida</f>
        <v/>
      </c>
      <c r="AK37" s="180"/>
      <c r="AL37" s="182" t="str">
        <f>Repasse</f>
        <v/>
      </c>
      <c r="AM37" s="181" t="str">
        <f>Contrapartida</f>
        <v/>
      </c>
      <c r="AN37" s="180"/>
      <c r="AO37" s="182" t="str">
        <f>Repasse</f>
        <v/>
      </c>
      <c r="AP37" s="181" t="str">
        <f>Contrapartida</f>
        <v/>
      </c>
      <c r="AQ37" s="180"/>
      <c r="AR37" s="182" t="str">
        <f>Repasse</f>
        <v/>
      </c>
      <c r="AS37" s="181" t="str">
        <f>Contrapartida</f>
        <v/>
      </c>
      <c r="AT37" s="180"/>
      <c r="AU37" s="182" t="str">
        <f>Repasse</f>
        <v/>
      </c>
      <c r="AV37" s="181" t="str">
        <f>Contrapartida</f>
        <v/>
      </c>
      <c r="AW37" s="180"/>
      <c r="AX37" s="182" t="str">
        <f>Repasse</f>
        <v/>
      </c>
      <c r="AY37" s="181" t="str">
        <f>Contrapartida</f>
        <v/>
      </c>
      <c r="AZ37" s="180"/>
      <c r="BA37" s="182" t="str">
        <f>Repasse</f>
        <v/>
      </c>
      <c r="BB37" s="181" t="str">
        <f>Contrapartida</f>
        <v/>
      </c>
      <c r="BC37" s="180"/>
      <c r="BD37" s="182" t="str">
        <f>Repasse</f>
        <v/>
      </c>
      <c r="BE37" s="181" t="str">
        <f>Contrapartida</f>
        <v/>
      </c>
      <c r="BF37" s="180"/>
      <c r="BG37" s="182" t="str">
        <f>Repasse</f>
        <v/>
      </c>
      <c r="BH37" s="181" t="str">
        <f>Contrapartida</f>
        <v/>
      </c>
      <c r="BI37" s="180"/>
      <c r="BJ37" s="182" t="str">
        <f>Repasse</f>
        <v/>
      </c>
      <c r="BK37" s="181" t="str">
        <f>Contrapartida</f>
        <v/>
      </c>
      <c r="BL37" s="180"/>
      <c r="BM37" s="182" t="str">
        <f>Repasse</f>
        <v/>
      </c>
      <c r="BN37" s="181" t="str">
        <f>Contrapartida</f>
        <v/>
      </c>
      <c r="BO37" s="180"/>
      <c r="BP37" s="182" t="str">
        <f>Repasse</f>
        <v/>
      </c>
      <c r="BQ37" s="181" t="str">
        <f>Contrapartida</f>
        <v/>
      </c>
      <c r="BR37" s="180"/>
      <c r="BS37" s="182" t="str">
        <f>Repasse</f>
        <v/>
      </c>
      <c r="BT37" s="181" t="str">
        <f>Contrapartida</f>
        <v/>
      </c>
      <c r="BU37" s="180"/>
      <c r="BV37" s="182" t="str">
        <f>Repasse</f>
        <v/>
      </c>
      <c r="BW37" s="181" t="str">
        <f>Contrapartida</f>
        <v/>
      </c>
      <c r="BX37" s="180"/>
      <c r="BY37" s="182" t="str">
        <f>Repasse</f>
        <v/>
      </c>
      <c r="BZ37" s="181" t="str">
        <f>Contrapartida</f>
        <v/>
      </c>
      <c r="CA37" s="180"/>
      <c r="CB37" s="182" t="str">
        <f>Repasse</f>
        <v/>
      </c>
      <c r="CC37" s="181" t="str">
        <f>Contrapartida</f>
        <v/>
      </c>
      <c r="CD37" s="180"/>
      <c r="CE37" s="182" t="str">
        <f>Repasse</f>
        <v/>
      </c>
      <c r="CF37" s="181" t="str">
        <f>Contrapartida</f>
        <v/>
      </c>
      <c r="CG37" s="180"/>
      <c r="CH37" s="182" t="str">
        <f>Repasse</f>
        <v/>
      </c>
      <c r="CI37" s="181" t="str">
        <f>Contrapartida</f>
        <v/>
      </c>
      <c r="CJ37" s="180"/>
      <c r="CK37" s="182" t="str">
        <f>Repasse</f>
        <v/>
      </c>
      <c r="CL37" s="181" t="str">
        <f>Contrapartida</f>
        <v/>
      </c>
      <c r="CM37" s="180"/>
      <c r="CN37" s="182" t="str">
        <f>Repasse</f>
        <v/>
      </c>
      <c r="CO37" s="181" t="str">
        <f>Contrapartida</f>
        <v/>
      </c>
      <c r="CP37" s="180"/>
      <c r="CQ37" s="182" t="str">
        <f>Repasse</f>
        <v/>
      </c>
      <c r="CR37" s="181" t="str">
        <f>Contrapartida</f>
        <v/>
      </c>
      <c r="CS37" s="180"/>
      <c r="CT37" s="182" t="str">
        <f>Repasse</f>
        <v/>
      </c>
      <c r="CU37" s="181" t="str">
        <f>Contrapartida</f>
        <v/>
      </c>
      <c r="CV37" s="180"/>
      <c r="CW37" s="182" t="str">
        <f>Repasse</f>
        <v/>
      </c>
      <c r="CX37" s="181" t="str">
        <f>Contrapartida</f>
        <v/>
      </c>
      <c r="CY37" s="180"/>
      <c r="CZ37" s="182" t="str">
        <f>Repasse</f>
        <v/>
      </c>
      <c r="DA37" s="181" t="str">
        <f>Contrapartida</f>
        <v/>
      </c>
      <c r="DB37" s="180"/>
      <c r="DC37" s="182" t="str">
        <f>Repasse</f>
        <v/>
      </c>
      <c r="DD37" s="181" t="str">
        <f>Contrapartida</f>
        <v/>
      </c>
      <c r="DE37" s="180"/>
      <c r="DF37" s="182" t="str">
        <f>Repasse</f>
        <v/>
      </c>
      <c r="DG37" s="181" t="str">
        <f>Contrapartida</f>
        <v/>
      </c>
      <c r="DH37" s="180"/>
      <c r="DI37" s="182" t="str">
        <f>Repasse</f>
        <v/>
      </c>
      <c r="DJ37" s="181" t="str">
        <f>Contrapartida</f>
        <v/>
      </c>
      <c r="DK37" s="180"/>
      <c r="DL37" s="182" t="str">
        <f>Repasse</f>
        <v/>
      </c>
      <c r="DM37" s="181" t="str">
        <f>Contrapartida</f>
        <v/>
      </c>
      <c r="DN37" s="180"/>
      <c r="DO37" s="182" t="str">
        <f>Repasse</f>
        <v/>
      </c>
      <c r="DP37" s="181" t="str">
        <f>Contrapartida</f>
        <v/>
      </c>
      <c r="DQ37" s="180"/>
      <c r="DR37" s="182" t="str">
        <f>Repasse</f>
        <v/>
      </c>
      <c r="DS37" s="181" t="str">
        <f>Contrapartida</f>
        <v/>
      </c>
      <c r="DT37" s="180"/>
      <c r="DU37" s="182" t="str">
        <f>Repasse</f>
        <v/>
      </c>
      <c r="DV37" s="181" t="str">
        <f>Contrapartida</f>
        <v/>
      </c>
      <c r="DW37" s="180"/>
      <c r="DX37" s="182" t="str">
        <f>Repasse</f>
        <v/>
      </c>
      <c r="DY37" s="181" t="str">
        <f>Contrapartida</f>
        <v/>
      </c>
      <c r="DZ37" s="180"/>
      <c r="EA37" s="182" t="str">
        <f>Repasse</f>
        <v/>
      </c>
      <c r="EB37" s="181" t="str">
        <f>Contrapartida</f>
        <v/>
      </c>
      <c r="EC37" s="180"/>
      <c r="ED37" s="182" t="str">
        <f>Repasse</f>
        <v/>
      </c>
      <c r="EE37" s="181" t="str">
        <f>Contrapartida</f>
        <v/>
      </c>
      <c r="EF37" s="180"/>
      <c r="EG37" s="182" t="str">
        <f>Repasse</f>
        <v/>
      </c>
      <c r="EH37" s="181" t="str">
        <f>Contrapartida</f>
        <v/>
      </c>
      <c r="EI37" s="180"/>
      <c r="EJ37" s="182" t="str">
        <f>Repasse</f>
        <v/>
      </c>
      <c r="EK37" s="181" t="str">
        <f>Contrapartida</f>
        <v/>
      </c>
      <c r="EL37" s="180"/>
      <c r="EM37" s="182" t="str">
        <f>Repasse</f>
        <v/>
      </c>
      <c r="EN37" s="181" t="str">
        <f>Contrapartida</f>
        <v/>
      </c>
      <c r="EO37" s="180"/>
      <c r="EP37" s="182" t="str">
        <f>Repasse</f>
        <v/>
      </c>
      <c r="EQ37" s="181" t="str">
        <f>Contrapartida</f>
        <v/>
      </c>
      <c r="ER37" s="180"/>
      <c r="ES37" s="182" t="str">
        <f>Repasse</f>
        <v/>
      </c>
      <c r="ET37" s="181" t="str">
        <f>Contrapartida</f>
        <v/>
      </c>
      <c r="EU37" s="180"/>
      <c r="EV37" s="182" t="str">
        <f>Repasse</f>
        <v/>
      </c>
      <c r="EW37" s="181" t="str">
        <f>Contrapartida</f>
        <v/>
      </c>
      <c r="EX37" s="180"/>
      <c r="EY37" s="182" t="str">
        <f>Repasse</f>
        <v/>
      </c>
      <c r="EZ37" s="181" t="str">
        <f>Contrapartida</f>
        <v/>
      </c>
      <c r="FA37" s="180"/>
      <c r="FB37" s="182" t="str">
        <f>Repasse</f>
        <v/>
      </c>
      <c r="FC37" s="181" t="str">
        <f>Contrapartida</f>
        <v/>
      </c>
      <c r="FD37" s="180"/>
      <c r="FE37" s="182" t="str">
        <f>Repasse</f>
        <v/>
      </c>
      <c r="FF37" s="181" t="str">
        <f>Contrapartida</f>
        <v/>
      </c>
      <c r="FG37" s="180"/>
      <c r="FH37" s="182" t="str">
        <f>Repasse</f>
        <v/>
      </c>
      <c r="FI37" s="181" t="str">
        <f>Contrapartida</f>
        <v/>
      </c>
      <c r="FJ37" s="180"/>
      <c r="FK37" s="182" t="str">
        <f>Repasse</f>
        <v/>
      </c>
      <c r="FL37" s="181" t="str">
        <f>Contrapartida</f>
        <v/>
      </c>
      <c r="FM37" s="180"/>
      <c r="FN37" s="182" t="str">
        <f>Repasse</f>
        <v/>
      </c>
      <c r="FO37" s="181" t="str">
        <f>Contrapartida</f>
        <v/>
      </c>
      <c r="FP37" s="180"/>
      <c r="FQ37" s="182" t="str">
        <f>Repasse</f>
        <v/>
      </c>
      <c r="FR37" s="181" t="str">
        <f>Contrapartida</f>
        <v/>
      </c>
      <c r="FS37" s="180"/>
      <c r="FT37" s="182" t="str">
        <f>Repasse</f>
        <v/>
      </c>
      <c r="FU37" s="181" t="str">
        <f>Contrapartida</f>
        <v/>
      </c>
      <c r="FV37" s="180"/>
      <c r="FW37" s="182" t="str">
        <f>Repasse</f>
        <v/>
      </c>
      <c r="FX37" s="181" t="str">
        <f>Contrapartida</f>
        <v/>
      </c>
      <c r="FY37" s="180"/>
      <c r="FZ37" s="182" t="str">
        <f>Repasse</f>
        <v/>
      </c>
      <c r="GA37" s="181" t="str">
        <f>Contrapartida</f>
        <v/>
      </c>
      <c r="GB37" s="180"/>
      <c r="GC37" s="182" t="str">
        <f>Repasse</f>
        <v/>
      </c>
      <c r="GD37" s="181" t="str">
        <f>Contrapartida</f>
        <v/>
      </c>
      <c r="GE37" s="180"/>
      <c r="GF37" s="182" t="str">
        <f>Repasse</f>
        <v/>
      </c>
      <c r="GG37" s="181" t="str">
        <f>Contrapartida</f>
        <v/>
      </c>
      <c r="GH37" s="180"/>
      <c r="GI37" s="182" t="str">
        <f>Repasse</f>
        <v/>
      </c>
      <c r="GJ37" s="181" t="str">
        <f>Contrapartida</f>
        <v/>
      </c>
      <c r="GK37" s="180"/>
      <c r="GL37" s="182" t="str">
        <f>Repasse</f>
        <v/>
      </c>
      <c r="GM37" s="181" t="str">
        <f>Contrapartida</f>
        <v/>
      </c>
      <c r="GN37" s="180"/>
      <c r="GO37" s="182" t="str">
        <f>Repasse</f>
        <v/>
      </c>
      <c r="GP37" s="181" t="str">
        <f>Contrapartida</f>
        <v/>
      </c>
      <c r="GQ37" s="180"/>
      <c r="GR37" s="182" t="str">
        <f>Repasse</f>
        <v/>
      </c>
      <c r="GS37" s="181" t="str">
        <f>Contrapartida</f>
        <v/>
      </c>
      <c r="GT37" s="180"/>
      <c r="GU37" s="182" t="str">
        <f>Repasse</f>
        <v/>
      </c>
      <c r="GV37" s="181" t="str">
        <f>Contrapartida</f>
        <v/>
      </c>
      <c r="GW37" s="180"/>
      <c r="GX37" s="182" t="str">
        <f>Repasse</f>
        <v/>
      </c>
      <c r="GY37" s="181" t="str">
        <f>Contrapartida</f>
        <v/>
      </c>
      <c r="GZ37" s="180"/>
      <c r="HA37" s="182" t="str">
        <f>Repasse</f>
        <v/>
      </c>
      <c r="HB37" s="181" t="str">
        <f>Contrapartida</f>
        <v/>
      </c>
      <c r="HC37" s="180"/>
      <c r="HD37" s="182" t="str">
        <f>Repasse</f>
        <v/>
      </c>
      <c r="HE37" s="181" t="str">
        <f>Contrapartida</f>
        <v/>
      </c>
      <c r="HF37" s="180"/>
      <c r="HG37" s="182" t="str">
        <f>Repasse</f>
        <v/>
      </c>
      <c r="HH37" s="181" t="str">
        <f>Contrapartida</f>
        <v/>
      </c>
      <c r="HI37" s="180"/>
      <c r="HJ37" s="182" t="str">
        <f>Repasse</f>
        <v/>
      </c>
      <c r="HK37" s="181" t="str">
        <f>Contrapartida</f>
        <v/>
      </c>
      <c r="HL37" s="180"/>
      <c r="HM37" s="182" t="str">
        <f>Repasse</f>
        <v/>
      </c>
      <c r="HN37" s="181" t="str">
        <f>Contrapartida</f>
        <v/>
      </c>
      <c r="HO37" s="180"/>
      <c r="HP37" s="182" t="str">
        <f>Repasse</f>
        <v/>
      </c>
      <c r="HQ37" s="181" t="str">
        <f>Contrapartida</f>
        <v/>
      </c>
      <c r="HR37" s="180"/>
      <c r="HS37" s="182" t="str">
        <f>Repasse</f>
        <v/>
      </c>
      <c r="HT37" s="181" t="str">
        <f>Contrapartida</f>
        <v/>
      </c>
      <c r="HU37" s="180"/>
      <c r="HV37" s="182" t="str">
        <f>Repasse</f>
        <v/>
      </c>
      <c r="HW37" s="181" t="str">
        <f>Contrapartida</f>
        <v/>
      </c>
      <c r="HX37" s="180"/>
      <c r="HY37" s="182" t="str">
        <f>Repasse</f>
        <v/>
      </c>
      <c r="HZ37" s="181" t="str">
        <f>Contrapartida</f>
        <v/>
      </c>
      <c r="IA37" s="180"/>
      <c r="IB37" s="182" t="str">
        <f>Repasse</f>
        <v/>
      </c>
      <c r="IC37" s="181" t="str">
        <f>Contrapartida</f>
        <v/>
      </c>
      <c r="ID37" s="180"/>
      <c r="IE37" s="182" t="str">
        <f>Repasse</f>
        <v/>
      </c>
      <c r="IF37" s="181" t="str">
        <f>Contrapartida</f>
        <v/>
      </c>
      <c r="IG37" s="180"/>
      <c r="IH37" s="182" t="str">
        <f>Repasse</f>
        <v/>
      </c>
      <c r="II37" s="181" t="str">
        <f>Contrapartida</f>
        <v/>
      </c>
      <c r="IJ37" s="180"/>
      <c r="IK37" s="182" t="str">
        <f>Repasse</f>
        <v/>
      </c>
      <c r="IL37" s="181" t="str">
        <f>Contrapartida</f>
        <v/>
      </c>
      <c r="IM37" s="180"/>
      <c r="IN37" s="182" t="str">
        <f>Repasse</f>
        <v/>
      </c>
      <c r="IO37" s="181" t="str">
        <f>Contrapartida</f>
        <v/>
      </c>
      <c r="IP37" s="180"/>
      <c r="IQ37" s="182" t="str">
        <f>Repasse</f>
        <v/>
      </c>
      <c r="IR37" s="181" t="str">
        <f>Contrapartida</f>
        <v/>
      </c>
      <c r="IS37" s="180"/>
      <c r="IT37" s="182" t="str">
        <f>Repasse</f>
        <v/>
      </c>
      <c r="IU37" s="181" t="str">
        <f>Contrapartida</f>
        <v/>
      </c>
      <c r="IV37" s="180"/>
    </row>
    <row r="38" spans="1:256" s="179" customFormat="1" ht="9.9499999999999993" customHeight="1" x14ac:dyDescent="0.2">
      <c r="A38" s="178">
        <f>QCI!$B38</f>
        <v>0</v>
      </c>
      <c r="B38" s="177">
        <f>QCI!$M38</f>
        <v>0</v>
      </c>
      <c r="C38" s="176" t="str">
        <f t="shared" si="0"/>
        <v/>
      </c>
      <c r="D38" s="175">
        <f t="shared" si="1"/>
        <v>0</v>
      </c>
      <c r="E38" s="183" t="str">
        <f>Repasse</f>
        <v/>
      </c>
      <c r="F38" s="181" t="str">
        <f>Contrapartida</f>
        <v/>
      </c>
      <c r="G38" s="174"/>
      <c r="H38" s="183" t="str">
        <f>Repasse</f>
        <v/>
      </c>
      <c r="I38" s="181" t="str">
        <f>Contrapartida</f>
        <v/>
      </c>
      <c r="J38" s="180"/>
      <c r="K38" s="182" t="str">
        <f>Repasse</f>
        <v/>
      </c>
      <c r="L38" s="181" t="str">
        <f>Contrapartida</f>
        <v/>
      </c>
      <c r="M38" s="180"/>
      <c r="N38" s="182" t="str">
        <f>Repasse</f>
        <v/>
      </c>
      <c r="O38" s="181" t="str">
        <f>Contrapartida</f>
        <v/>
      </c>
      <c r="P38" s="180"/>
      <c r="Q38" s="182" t="str">
        <f>Repasse</f>
        <v/>
      </c>
      <c r="R38" s="181" t="str">
        <f>Contrapartida</f>
        <v/>
      </c>
      <c r="S38" s="180"/>
      <c r="T38" s="182" t="str">
        <f>Repasse</f>
        <v/>
      </c>
      <c r="U38" s="181" t="str">
        <f>Contrapartida</f>
        <v/>
      </c>
      <c r="V38" s="180"/>
      <c r="W38" s="182" t="str">
        <f>Repasse</f>
        <v/>
      </c>
      <c r="X38" s="181" t="str">
        <f>Contrapartida</f>
        <v/>
      </c>
      <c r="Y38" s="180"/>
      <c r="Z38" s="182" t="str">
        <f>Repasse</f>
        <v/>
      </c>
      <c r="AA38" s="181" t="str">
        <f>Contrapartida</f>
        <v/>
      </c>
      <c r="AB38" s="180"/>
      <c r="AC38" s="182" t="str">
        <f>Repasse</f>
        <v/>
      </c>
      <c r="AD38" s="181" t="str">
        <f>Contrapartida</f>
        <v/>
      </c>
      <c r="AE38" s="180"/>
      <c r="AF38" s="182" t="str">
        <f>Repasse</f>
        <v/>
      </c>
      <c r="AG38" s="181" t="str">
        <f>Contrapartida</f>
        <v/>
      </c>
      <c r="AH38" s="180"/>
      <c r="AI38" s="182" t="str">
        <f>Repasse</f>
        <v/>
      </c>
      <c r="AJ38" s="181" t="str">
        <f>Contrapartida</f>
        <v/>
      </c>
      <c r="AK38" s="180"/>
      <c r="AL38" s="182" t="str">
        <f>Repasse</f>
        <v/>
      </c>
      <c r="AM38" s="181" t="str">
        <f>Contrapartida</f>
        <v/>
      </c>
      <c r="AN38" s="180"/>
      <c r="AO38" s="182" t="str">
        <f>Repasse</f>
        <v/>
      </c>
      <c r="AP38" s="181" t="str">
        <f>Contrapartida</f>
        <v/>
      </c>
      <c r="AQ38" s="180"/>
      <c r="AR38" s="182" t="str">
        <f>Repasse</f>
        <v/>
      </c>
      <c r="AS38" s="181" t="str">
        <f>Contrapartida</f>
        <v/>
      </c>
      <c r="AT38" s="180"/>
      <c r="AU38" s="182" t="str">
        <f>Repasse</f>
        <v/>
      </c>
      <c r="AV38" s="181" t="str">
        <f>Contrapartida</f>
        <v/>
      </c>
      <c r="AW38" s="180"/>
      <c r="AX38" s="182" t="str">
        <f>Repasse</f>
        <v/>
      </c>
      <c r="AY38" s="181" t="str">
        <f>Contrapartida</f>
        <v/>
      </c>
      <c r="AZ38" s="180"/>
      <c r="BA38" s="182" t="str">
        <f>Repasse</f>
        <v/>
      </c>
      <c r="BB38" s="181" t="str">
        <f>Contrapartida</f>
        <v/>
      </c>
      <c r="BC38" s="180"/>
      <c r="BD38" s="182" t="str">
        <f>Repasse</f>
        <v/>
      </c>
      <c r="BE38" s="181" t="str">
        <f>Contrapartida</f>
        <v/>
      </c>
      <c r="BF38" s="180"/>
      <c r="BG38" s="182" t="str">
        <f>Repasse</f>
        <v/>
      </c>
      <c r="BH38" s="181" t="str">
        <f>Contrapartida</f>
        <v/>
      </c>
      <c r="BI38" s="180"/>
      <c r="BJ38" s="182" t="str">
        <f>Repasse</f>
        <v/>
      </c>
      <c r="BK38" s="181" t="str">
        <f>Contrapartida</f>
        <v/>
      </c>
      <c r="BL38" s="180"/>
      <c r="BM38" s="182" t="str">
        <f>Repasse</f>
        <v/>
      </c>
      <c r="BN38" s="181" t="str">
        <f>Contrapartida</f>
        <v/>
      </c>
      <c r="BO38" s="180"/>
      <c r="BP38" s="182" t="str">
        <f>Repasse</f>
        <v/>
      </c>
      <c r="BQ38" s="181" t="str">
        <f>Contrapartida</f>
        <v/>
      </c>
      <c r="BR38" s="180"/>
      <c r="BS38" s="182" t="str">
        <f>Repasse</f>
        <v/>
      </c>
      <c r="BT38" s="181" t="str">
        <f>Contrapartida</f>
        <v/>
      </c>
      <c r="BU38" s="180"/>
      <c r="BV38" s="182" t="str">
        <f>Repasse</f>
        <v/>
      </c>
      <c r="BW38" s="181" t="str">
        <f>Contrapartida</f>
        <v/>
      </c>
      <c r="BX38" s="180"/>
      <c r="BY38" s="182" t="str">
        <f>Repasse</f>
        <v/>
      </c>
      <c r="BZ38" s="181" t="str">
        <f>Contrapartida</f>
        <v/>
      </c>
      <c r="CA38" s="180"/>
      <c r="CB38" s="182" t="str">
        <f>Repasse</f>
        <v/>
      </c>
      <c r="CC38" s="181" t="str">
        <f>Contrapartida</f>
        <v/>
      </c>
      <c r="CD38" s="180"/>
      <c r="CE38" s="182" t="str">
        <f>Repasse</f>
        <v/>
      </c>
      <c r="CF38" s="181" t="str">
        <f>Contrapartida</f>
        <v/>
      </c>
      <c r="CG38" s="180"/>
      <c r="CH38" s="182" t="str">
        <f>Repasse</f>
        <v/>
      </c>
      <c r="CI38" s="181" t="str">
        <f>Contrapartida</f>
        <v/>
      </c>
      <c r="CJ38" s="180"/>
      <c r="CK38" s="182" t="str">
        <f>Repasse</f>
        <v/>
      </c>
      <c r="CL38" s="181" t="str">
        <f>Contrapartida</f>
        <v/>
      </c>
      <c r="CM38" s="180"/>
      <c r="CN38" s="182" t="str">
        <f>Repasse</f>
        <v/>
      </c>
      <c r="CO38" s="181" t="str">
        <f>Contrapartida</f>
        <v/>
      </c>
      <c r="CP38" s="180"/>
      <c r="CQ38" s="182" t="str">
        <f>Repasse</f>
        <v/>
      </c>
      <c r="CR38" s="181" t="str">
        <f>Contrapartida</f>
        <v/>
      </c>
      <c r="CS38" s="180"/>
      <c r="CT38" s="182" t="str">
        <f>Repasse</f>
        <v/>
      </c>
      <c r="CU38" s="181" t="str">
        <f>Contrapartida</f>
        <v/>
      </c>
      <c r="CV38" s="180"/>
      <c r="CW38" s="182" t="str">
        <f>Repasse</f>
        <v/>
      </c>
      <c r="CX38" s="181" t="str">
        <f>Contrapartida</f>
        <v/>
      </c>
      <c r="CY38" s="180"/>
      <c r="CZ38" s="182" t="str">
        <f>Repasse</f>
        <v/>
      </c>
      <c r="DA38" s="181" t="str">
        <f>Contrapartida</f>
        <v/>
      </c>
      <c r="DB38" s="180"/>
      <c r="DC38" s="182" t="str">
        <f>Repasse</f>
        <v/>
      </c>
      <c r="DD38" s="181" t="str">
        <f>Contrapartida</f>
        <v/>
      </c>
      <c r="DE38" s="180"/>
      <c r="DF38" s="182" t="str">
        <f>Repasse</f>
        <v/>
      </c>
      <c r="DG38" s="181" t="str">
        <f>Contrapartida</f>
        <v/>
      </c>
      <c r="DH38" s="180"/>
      <c r="DI38" s="182" t="str">
        <f>Repasse</f>
        <v/>
      </c>
      <c r="DJ38" s="181" t="str">
        <f>Contrapartida</f>
        <v/>
      </c>
      <c r="DK38" s="180"/>
      <c r="DL38" s="182" t="str">
        <f>Repasse</f>
        <v/>
      </c>
      <c r="DM38" s="181" t="str">
        <f>Contrapartida</f>
        <v/>
      </c>
      <c r="DN38" s="180"/>
      <c r="DO38" s="182" t="str">
        <f>Repasse</f>
        <v/>
      </c>
      <c r="DP38" s="181" t="str">
        <f>Contrapartida</f>
        <v/>
      </c>
      <c r="DQ38" s="180"/>
      <c r="DR38" s="182" t="str">
        <f>Repasse</f>
        <v/>
      </c>
      <c r="DS38" s="181" t="str">
        <f>Contrapartida</f>
        <v/>
      </c>
      <c r="DT38" s="180"/>
      <c r="DU38" s="182" t="str">
        <f>Repasse</f>
        <v/>
      </c>
      <c r="DV38" s="181" t="str">
        <f>Contrapartida</f>
        <v/>
      </c>
      <c r="DW38" s="180"/>
      <c r="DX38" s="182" t="str">
        <f>Repasse</f>
        <v/>
      </c>
      <c r="DY38" s="181" t="str">
        <f>Contrapartida</f>
        <v/>
      </c>
      <c r="DZ38" s="180"/>
      <c r="EA38" s="182" t="str">
        <f>Repasse</f>
        <v/>
      </c>
      <c r="EB38" s="181" t="str">
        <f>Contrapartida</f>
        <v/>
      </c>
      <c r="EC38" s="180"/>
      <c r="ED38" s="182" t="str">
        <f>Repasse</f>
        <v/>
      </c>
      <c r="EE38" s="181" t="str">
        <f>Contrapartida</f>
        <v/>
      </c>
      <c r="EF38" s="180"/>
      <c r="EG38" s="182" t="str">
        <f>Repasse</f>
        <v/>
      </c>
      <c r="EH38" s="181" t="str">
        <f>Contrapartida</f>
        <v/>
      </c>
      <c r="EI38" s="180"/>
      <c r="EJ38" s="182" t="str">
        <f>Repasse</f>
        <v/>
      </c>
      <c r="EK38" s="181" t="str">
        <f>Contrapartida</f>
        <v/>
      </c>
      <c r="EL38" s="180"/>
      <c r="EM38" s="182" t="str">
        <f>Repasse</f>
        <v/>
      </c>
      <c r="EN38" s="181" t="str">
        <f>Contrapartida</f>
        <v/>
      </c>
      <c r="EO38" s="180"/>
      <c r="EP38" s="182" t="str">
        <f>Repasse</f>
        <v/>
      </c>
      <c r="EQ38" s="181" t="str">
        <f>Contrapartida</f>
        <v/>
      </c>
      <c r="ER38" s="180"/>
      <c r="ES38" s="182" t="str">
        <f>Repasse</f>
        <v/>
      </c>
      <c r="ET38" s="181" t="str">
        <f>Contrapartida</f>
        <v/>
      </c>
      <c r="EU38" s="180"/>
      <c r="EV38" s="182" t="str">
        <f>Repasse</f>
        <v/>
      </c>
      <c r="EW38" s="181" t="str">
        <f>Contrapartida</f>
        <v/>
      </c>
      <c r="EX38" s="180"/>
      <c r="EY38" s="182" t="str">
        <f>Repasse</f>
        <v/>
      </c>
      <c r="EZ38" s="181" t="str">
        <f>Contrapartida</f>
        <v/>
      </c>
      <c r="FA38" s="180"/>
      <c r="FB38" s="182" t="str">
        <f>Repasse</f>
        <v/>
      </c>
      <c r="FC38" s="181" t="str">
        <f>Contrapartida</f>
        <v/>
      </c>
      <c r="FD38" s="180"/>
      <c r="FE38" s="182" t="str">
        <f>Repasse</f>
        <v/>
      </c>
      <c r="FF38" s="181" t="str">
        <f>Contrapartida</f>
        <v/>
      </c>
      <c r="FG38" s="180"/>
      <c r="FH38" s="182" t="str">
        <f>Repasse</f>
        <v/>
      </c>
      <c r="FI38" s="181" t="str">
        <f>Contrapartida</f>
        <v/>
      </c>
      <c r="FJ38" s="180"/>
      <c r="FK38" s="182" t="str">
        <f>Repasse</f>
        <v/>
      </c>
      <c r="FL38" s="181" t="str">
        <f>Contrapartida</f>
        <v/>
      </c>
      <c r="FM38" s="180"/>
      <c r="FN38" s="182" t="str">
        <f>Repasse</f>
        <v/>
      </c>
      <c r="FO38" s="181" t="str">
        <f>Contrapartida</f>
        <v/>
      </c>
      <c r="FP38" s="180"/>
      <c r="FQ38" s="182" t="str">
        <f>Repasse</f>
        <v/>
      </c>
      <c r="FR38" s="181" t="str">
        <f>Contrapartida</f>
        <v/>
      </c>
      <c r="FS38" s="180"/>
      <c r="FT38" s="182" t="str">
        <f>Repasse</f>
        <v/>
      </c>
      <c r="FU38" s="181" t="str">
        <f>Contrapartida</f>
        <v/>
      </c>
      <c r="FV38" s="180"/>
      <c r="FW38" s="182" t="str">
        <f>Repasse</f>
        <v/>
      </c>
      <c r="FX38" s="181" t="str">
        <f>Contrapartida</f>
        <v/>
      </c>
      <c r="FY38" s="180"/>
      <c r="FZ38" s="182" t="str">
        <f>Repasse</f>
        <v/>
      </c>
      <c r="GA38" s="181" t="str">
        <f>Contrapartida</f>
        <v/>
      </c>
      <c r="GB38" s="180"/>
      <c r="GC38" s="182" t="str">
        <f>Repasse</f>
        <v/>
      </c>
      <c r="GD38" s="181" t="str">
        <f>Contrapartida</f>
        <v/>
      </c>
      <c r="GE38" s="180"/>
      <c r="GF38" s="182" t="str">
        <f>Repasse</f>
        <v/>
      </c>
      <c r="GG38" s="181" t="str">
        <f>Contrapartida</f>
        <v/>
      </c>
      <c r="GH38" s="180"/>
      <c r="GI38" s="182" t="str">
        <f>Repasse</f>
        <v/>
      </c>
      <c r="GJ38" s="181" t="str">
        <f>Contrapartida</f>
        <v/>
      </c>
      <c r="GK38" s="180"/>
      <c r="GL38" s="182" t="str">
        <f>Repasse</f>
        <v/>
      </c>
      <c r="GM38" s="181" t="str">
        <f>Contrapartida</f>
        <v/>
      </c>
      <c r="GN38" s="180"/>
      <c r="GO38" s="182" t="str">
        <f>Repasse</f>
        <v/>
      </c>
      <c r="GP38" s="181" t="str">
        <f>Contrapartida</f>
        <v/>
      </c>
      <c r="GQ38" s="180"/>
      <c r="GR38" s="182" t="str">
        <f>Repasse</f>
        <v/>
      </c>
      <c r="GS38" s="181" t="str">
        <f>Contrapartida</f>
        <v/>
      </c>
      <c r="GT38" s="180"/>
      <c r="GU38" s="182" t="str">
        <f>Repasse</f>
        <v/>
      </c>
      <c r="GV38" s="181" t="str">
        <f>Contrapartida</f>
        <v/>
      </c>
      <c r="GW38" s="180"/>
      <c r="GX38" s="182" t="str">
        <f>Repasse</f>
        <v/>
      </c>
      <c r="GY38" s="181" t="str">
        <f>Contrapartida</f>
        <v/>
      </c>
      <c r="GZ38" s="180"/>
      <c r="HA38" s="182" t="str">
        <f>Repasse</f>
        <v/>
      </c>
      <c r="HB38" s="181" t="str">
        <f>Contrapartida</f>
        <v/>
      </c>
      <c r="HC38" s="180"/>
      <c r="HD38" s="182" t="str">
        <f>Repasse</f>
        <v/>
      </c>
      <c r="HE38" s="181" t="str">
        <f>Contrapartida</f>
        <v/>
      </c>
      <c r="HF38" s="180"/>
      <c r="HG38" s="182" t="str">
        <f>Repasse</f>
        <v/>
      </c>
      <c r="HH38" s="181" t="str">
        <f>Contrapartida</f>
        <v/>
      </c>
      <c r="HI38" s="180"/>
      <c r="HJ38" s="182" t="str">
        <f>Repasse</f>
        <v/>
      </c>
      <c r="HK38" s="181" t="str">
        <f>Contrapartida</f>
        <v/>
      </c>
      <c r="HL38" s="180"/>
      <c r="HM38" s="182" t="str">
        <f>Repasse</f>
        <v/>
      </c>
      <c r="HN38" s="181" t="str">
        <f>Contrapartida</f>
        <v/>
      </c>
      <c r="HO38" s="180"/>
      <c r="HP38" s="182" t="str">
        <f>Repasse</f>
        <v/>
      </c>
      <c r="HQ38" s="181" t="str">
        <f>Contrapartida</f>
        <v/>
      </c>
      <c r="HR38" s="180"/>
      <c r="HS38" s="182" t="str">
        <f>Repasse</f>
        <v/>
      </c>
      <c r="HT38" s="181" t="str">
        <f>Contrapartida</f>
        <v/>
      </c>
      <c r="HU38" s="180"/>
      <c r="HV38" s="182" t="str">
        <f>Repasse</f>
        <v/>
      </c>
      <c r="HW38" s="181" t="str">
        <f>Contrapartida</f>
        <v/>
      </c>
      <c r="HX38" s="180"/>
      <c r="HY38" s="182" t="str">
        <f>Repasse</f>
        <v/>
      </c>
      <c r="HZ38" s="181" t="str">
        <f>Contrapartida</f>
        <v/>
      </c>
      <c r="IA38" s="180"/>
      <c r="IB38" s="182" t="str">
        <f>Repasse</f>
        <v/>
      </c>
      <c r="IC38" s="181" t="str">
        <f>Contrapartida</f>
        <v/>
      </c>
      <c r="ID38" s="180"/>
      <c r="IE38" s="182" t="str">
        <f>Repasse</f>
        <v/>
      </c>
      <c r="IF38" s="181" t="str">
        <f>Contrapartida</f>
        <v/>
      </c>
      <c r="IG38" s="180"/>
      <c r="IH38" s="182" t="str">
        <f>Repasse</f>
        <v/>
      </c>
      <c r="II38" s="181" t="str">
        <f>Contrapartida</f>
        <v/>
      </c>
      <c r="IJ38" s="180"/>
      <c r="IK38" s="182" t="str">
        <f>Repasse</f>
        <v/>
      </c>
      <c r="IL38" s="181" t="str">
        <f>Contrapartida</f>
        <v/>
      </c>
      <c r="IM38" s="180"/>
      <c r="IN38" s="182" t="str">
        <f>Repasse</f>
        <v/>
      </c>
      <c r="IO38" s="181" t="str">
        <f>Contrapartida</f>
        <v/>
      </c>
      <c r="IP38" s="180"/>
      <c r="IQ38" s="182" t="str">
        <f>Repasse</f>
        <v/>
      </c>
      <c r="IR38" s="181" t="str">
        <f>Contrapartida</f>
        <v/>
      </c>
      <c r="IS38" s="180"/>
      <c r="IT38" s="182" t="str">
        <f>Repasse</f>
        <v/>
      </c>
      <c r="IU38" s="181" t="str">
        <f>Contrapartida</f>
        <v/>
      </c>
      <c r="IV38" s="180"/>
    </row>
    <row r="39" spans="1:256" s="179" customFormat="1" ht="9.9499999999999993" customHeight="1" x14ac:dyDescent="0.2">
      <c r="A39" s="178">
        <f>QCI!$B39</f>
        <v>0</v>
      </c>
      <c r="B39" s="177">
        <f>QCI!$M39</f>
        <v>0</v>
      </c>
      <c r="C39" s="176" t="str">
        <f t="shared" si="0"/>
        <v/>
      </c>
      <c r="D39" s="175">
        <f t="shared" si="1"/>
        <v>0</v>
      </c>
      <c r="E39" s="183" t="str">
        <f>Repasse</f>
        <v/>
      </c>
      <c r="F39" s="181" t="str">
        <f>Contrapartida</f>
        <v/>
      </c>
      <c r="G39" s="174"/>
      <c r="H39" s="183" t="str">
        <f>Repasse</f>
        <v/>
      </c>
      <c r="I39" s="181" t="str">
        <f>Contrapartida</f>
        <v/>
      </c>
      <c r="J39" s="180"/>
      <c r="K39" s="182" t="str">
        <f>Repasse</f>
        <v/>
      </c>
      <c r="L39" s="181" t="str">
        <f>Contrapartida</f>
        <v/>
      </c>
      <c r="M39" s="180"/>
      <c r="N39" s="182" t="str">
        <f>Repasse</f>
        <v/>
      </c>
      <c r="O39" s="181" t="str">
        <f>Contrapartida</f>
        <v/>
      </c>
      <c r="P39" s="180"/>
      <c r="Q39" s="182" t="str">
        <f>Repasse</f>
        <v/>
      </c>
      <c r="R39" s="181" t="str">
        <f>Contrapartida</f>
        <v/>
      </c>
      <c r="S39" s="180"/>
      <c r="T39" s="182" t="str">
        <f>Repasse</f>
        <v/>
      </c>
      <c r="U39" s="181" t="str">
        <f>Contrapartida</f>
        <v/>
      </c>
      <c r="V39" s="180"/>
      <c r="W39" s="182" t="str">
        <f>Repasse</f>
        <v/>
      </c>
      <c r="X39" s="181" t="str">
        <f>Contrapartida</f>
        <v/>
      </c>
      <c r="Y39" s="180"/>
      <c r="Z39" s="182" t="str">
        <f>Repasse</f>
        <v/>
      </c>
      <c r="AA39" s="181" t="str">
        <f>Contrapartida</f>
        <v/>
      </c>
      <c r="AB39" s="180"/>
      <c r="AC39" s="182" t="str">
        <f>Repasse</f>
        <v/>
      </c>
      <c r="AD39" s="181" t="str">
        <f>Contrapartida</f>
        <v/>
      </c>
      <c r="AE39" s="180"/>
      <c r="AF39" s="182" t="str">
        <f>Repasse</f>
        <v/>
      </c>
      <c r="AG39" s="181" t="str">
        <f>Contrapartida</f>
        <v/>
      </c>
      <c r="AH39" s="180"/>
      <c r="AI39" s="182" t="str">
        <f>Repasse</f>
        <v/>
      </c>
      <c r="AJ39" s="181" t="str">
        <f>Contrapartida</f>
        <v/>
      </c>
      <c r="AK39" s="180"/>
      <c r="AL39" s="182" t="str">
        <f>Repasse</f>
        <v/>
      </c>
      <c r="AM39" s="181" t="str">
        <f>Contrapartida</f>
        <v/>
      </c>
      <c r="AN39" s="180"/>
      <c r="AO39" s="182" t="str">
        <f>Repasse</f>
        <v/>
      </c>
      <c r="AP39" s="181" t="str">
        <f>Contrapartida</f>
        <v/>
      </c>
      <c r="AQ39" s="180"/>
      <c r="AR39" s="182" t="str">
        <f>Repasse</f>
        <v/>
      </c>
      <c r="AS39" s="181" t="str">
        <f>Contrapartida</f>
        <v/>
      </c>
      <c r="AT39" s="180"/>
      <c r="AU39" s="182" t="str">
        <f>Repasse</f>
        <v/>
      </c>
      <c r="AV39" s="181" t="str">
        <f>Contrapartida</f>
        <v/>
      </c>
      <c r="AW39" s="180"/>
      <c r="AX39" s="182" t="str">
        <f>Repasse</f>
        <v/>
      </c>
      <c r="AY39" s="181" t="str">
        <f>Contrapartida</f>
        <v/>
      </c>
      <c r="AZ39" s="180"/>
      <c r="BA39" s="182" t="str">
        <f>Repasse</f>
        <v/>
      </c>
      <c r="BB39" s="181" t="str">
        <f>Contrapartida</f>
        <v/>
      </c>
      <c r="BC39" s="180"/>
      <c r="BD39" s="182" t="str">
        <f>Repasse</f>
        <v/>
      </c>
      <c r="BE39" s="181" t="str">
        <f>Contrapartida</f>
        <v/>
      </c>
      <c r="BF39" s="180"/>
      <c r="BG39" s="182" t="str">
        <f>Repasse</f>
        <v/>
      </c>
      <c r="BH39" s="181" t="str">
        <f>Contrapartida</f>
        <v/>
      </c>
      <c r="BI39" s="180"/>
      <c r="BJ39" s="182" t="str">
        <f>Repasse</f>
        <v/>
      </c>
      <c r="BK39" s="181" t="str">
        <f>Contrapartida</f>
        <v/>
      </c>
      <c r="BL39" s="180"/>
      <c r="BM39" s="182" t="str">
        <f>Repasse</f>
        <v/>
      </c>
      <c r="BN39" s="181" t="str">
        <f>Contrapartida</f>
        <v/>
      </c>
      <c r="BO39" s="180"/>
      <c r="BP39" s="182" t="str">
        <f>Repasse</f>
        <v/>
      </c>
      <c r="BQ39" s="181" t="str">
        <f>Contrapartida</f>
        <v/>
      </c>
      <c r="BR39" s="180"/>
      <c r="BS39" s="182" t="str">
        <f>Repasse</f>
        <v/>
      </c>
      <c r="BT39" s="181" t="str">
        <f>Contrapartida</f>
        <v/>
      </c>
      <c r="BU39" s="180"/>
      <c r="BV39" s="182" t="str">
        <f>Repasse</f>
        <v/>
      </c>
      <c r="BW39" s="181" t="str">
        <f>Contrapartida</f>
        <v/>
      </c>
      <c r="BX39" s="180"/>
      <c r="BY39" s="182" t="str">
        <f>Repasse</f>
        <v/>
      </c>
      <c r="BZ39" s="181" t="str">
        <f>Contrapartida</f>
        <v/>
      </c>
      <c r="CA39" s="180"/>
      <c r="CB39" s="182" t="str">
        <f>Repasse</f>
        <v/>
      </c>
      <c r="CC39" s="181" t="str">
        <f>Contrapartida</f>
        <v/>
      </c>
      <c r="CD39" s="180"/>
      <c r="CE39" s="182" t="str">
        <f>Repasse</f>
        <v/>
      </c>
      <c r="CF39" s="181" t="str">
        <f>Contrapartida</f>
        <v/>
      </c>
      <c r="CG39" s="180"/>
      <c r="CH39" s="182" t="str">
        <f>Repasse</f>
        <v/>
      </c>
      <c r="CI39" s="181" t="str">
        <f>Contrapartida</f>
        <v/>
      </c>
      <c r="CJ39" s="180"/>
      <c r="CK39" s="182" t="str">
        <f>Repasse</f>
        <v/>
      </c>
      <c r="CL39" s="181" t="str">
        <f>Contrapartida</f>
        <v/>
      </c>
      <c r="CM39" s="180"/>
      <c r="CN39" s="182" t="str">
        <f>Repasse</f>
        <v/>
      </c>
      <c r="CO39" s="181" t="str">
        <f>Contrapartida</f>
        <v/>
      </c>
      <c r="CP39" s="180"/>
      <c r="CQ39" s="182" t="str">
        <f>Repasse</f>
        <v/>
      </c>
      <c r="CR39" s="181" t="str">
        <f>Contrapartida</f>
        <v/>
      </c>
      <c r="CS39" s="180"/>
      <c r="CT39" s="182" t="str">
        <f>Repasse</f>
        <v/>
      </c>
      <c r="CU39" s="181" t="str">
        <f>Contrapartida</f>
        <v/>
      </c>
      <c r="CV39" s="180"/>
      <c r="CW39" s="182" t="str">
        <f>Repasse</f>
        <v/>
      </c>
      <c r="CX39" s="181" t="str">
        <f>Contrapartida</f>
        <v/>
      </c>
      <c r="CY39" s="180"/>
      <c r="CZ39" s="182" t="str">
        <f>Repasse</f>
        <v/>
      </c>
      <c r="DA39" s="181" t="str">
        <f>Contrapartida</f>
        <v/>
      </c>
      <c r="DB39" s="180"/>
      <c r="DC39" s="182" t="str">
        <f>Repasse</f>
        <v/>
      </c>
      <c r="DD39" s="181" t="str">
        <f>Contrapartida</f>
        <v/>
      </c>
      <c r="DE39" s="180"/>
      <c r="DF39" s="182" t="str">
        <f>Repasse</f>
        <v/>
      </c>
      <c r="DG39" s="181" t="str">
        <f>Contrapartida</f>
        <v/>
      </c>
      <c r="DH39" s="180"/>
      <c r="DI39" s="182" t="str">
        <f>Repasse</f>
        <v/>
      </c>
      <c r="DJ39" s="181" t="str">
        <f>Contrapartida</f>
        <v/>
      </c>
      <c r="DK39" s="180"/>
      <c r="DL39" s="182" t="str">
        <f>Repasse</f>
        <v/>
      </c>
      <c r="DM39" s="181" t="str">
        <f>Contrapartida</f>
        <v/>
      </c>
      <c r="DN39" s="180"/>
      <c r="DO39" s="182" t="str">
        <f>Repasse</f>
        <v/>
      </c>
      <c r="DP39" s="181" t="str">
        <f>Contrapartida</f>
        <v/>
      </c>
      <c r="DQ39" s="180"/>
      <c r="DR39" s="182" t="str">
        <f>Repasse</f>
        <v/>
      </c>
      <c r="DS39" s="181" t="str">
        <f>Contrapartida</f>
        <v/>
      </c>
      <c r="DT39" s="180"/>
      <c r="DU39" s="182" t="str">
        <f>Repasse</f>
        <v/>
      </c>
      <c r="DV39" s="181" t="str">
        <f>Contrapartida</f>
        <v/>
      </c>
      <c r="DW39" s="180"/>
      <c r="DX39" s="182" t="str">
        <f>Repasse</f>
        <v/>
      </c>
      <c r="DY39" s="181" t="str">
        <f>Contrapartida</f>
        <v/>
      </c>
      <c r="DZ39" s="180"/>
      <c r="EA39" s="182" t="str">
        <f>Repasse</f>
        <v/>
      </c>
      <c r="EB39" s="181" t="str">
        <f>Contrapartida</f>
        <v/>
      </c>
      <c r="EC39" s="180"/>
      <c r="ED39" s="182" t="str">
        <f>Repasse</f>
        <v/>
      </c>
      <c r="EE39" s="181" t="str">
        <f>Contrapartida</f>
        <v/>
      </c>
      <c r="EF39" s="180"/>
      <c r="EG39" s="182" t="str">
        <f>Repasse</f>
        <v/>
      </c>
      <c r="EH39" s="181" t="str">
        <f>Contrapartida</f>
        <v/>
      </c>
      <c r="EI39" s="180"/>
      <c r="EJ39" s="182" t="str">
        <f>Repasse</f>
        <v/>
      </c>
      <c r="EK39" s="181" t="str">
        <f>Contrapartida</f>
        <v/>
      </c>
      <c r="EL39" s="180"/>
      <c r="EM39" s="182" t="str">
        <f>Repasse</f>
        <v/>
      </c>
      <c r="EN39" s="181" t="str">
        <f>Contrapartida</f>
        <v/>
      </c>
      <c r="EO39" s="180"/>
      <c r="EP39" s="182" t="str">
        <f>Repasse</f>
        <v/>
      </c>
      <c r="EQ39" s="181" t="str">
        <f>Contrapartida</f>
        <v/>
      </c>
      <c r="ER39" s="180"/>
      <c r="ES39" s="182" t="str">
        <f>Repasse</f>
        <v/>
      </c>
      <c r="ET39" s="181" t="str">
        <f>Contrapartida</f>
        <v/>
      </c>
      <c r="EU39" s="180"/>
      <c r="EV39" s="182" t="str">
        <f>Repasse</f>
        <v/>
      </c>
      <c r="EW39" s="181" t="str">
        <f>Contrapartida</f>
        <v/>
      </c>
      <c r="EX39" s="180"/>
      <c r="EY39" s="182" t="str">
        <f>Repasse</f>
        <v/>
      </c>
      <c r="EZ39" s="181" t="str">
        <f>Contrapartida</f>
        <v/>
      </c>
      <c r="FA39" s="180"/>
      <c r="FB39" s="182" t="str">
        <f>Repasse</f>
        <v/>
      </c>
      <c r="FC39" s="181" t="str">
        <f>Contrapartida</f>
        <v/>
      </c>
      <c r="FD39" s="180"/>
      <c r="FE39" s="182" t="str">
        <f>Repasse</f>
        <v/>
      </c>
      <c r="FF39" s="181" t="str">
        <f>Contrapartida</f>
        <v/>
      </c>
      <c r="FG39" s="180"/>
      <c r="FH39" s="182" t="str">
        <f>Repasse</f>
        <v/>
      </c>
      <c r="FI39" s="181" t="str">
        <f>Contrapartida</f>
        <v/>
      </c>
      <c r="FJ39" s="180"/>
      <c r="FK39" s="182" t="str">
        <f>Repasse</f>
        <v/>
      </c>
      <c r="FL39" s="181" t="str">
        <f>Contrapartida</f>
        <v/>
      </c>
      <c r="FM39" s="180"/>
      <c r="FN39" s="182" t="str">
        <f>Repasse</f>
        <v/>
      </c>
      <c r="FO39" s="181" t="str">
        <f>Contrapartida</f>
        <v/>
      </c>
      <c r="FP39" s="180"/>
      <c r="FQ39" s="182" t="str">
        <f>Repasse</f>
        <v/>
      </c>
      <c r="FR39" s="181" t="str">
        <f>Contrapartida</f>
        <v/>
      </c>
      <c r="FS39" s="180"/>
      <c r="FT39" s="182" t="str">
        <f>Repasse</f>
        <v/>
      </c>
      <c r="FU39" s="181" t="str">
        <f>Contrapartida</f>
        <v/>
      </c>
      <c r="FV39" s="180"/>
      <c r="FW39" s="182" t="str">
        <f>Repasse</f>
        <v/>
      </c>
      <c r="FX39" s="181" t="str">
        <f>Contrapartida</f>
        <v/>
      </c>
      <c r="FY39" s="180"/>
      <c r="FZ39" s="182" t="str">
        <f>Repasse</f>
        <v/>
      </c>
      <c r="GA39" s="181" t="str">
        <f>Contrapartida</f>
        <v/>
      </c>
      <c r="GB39" s="180"/>
      <c r="GC39" s="182" t="str">
        <f>Repasse</f>
        <v/>
      </c>
      <c r="GD39" s="181" t="str">
        <f>Contrapartida</f>
        <v/>
      </c>
      <c r="GE39" s="180"/>
      <c r="GF39" s="182" t="str">
        <f>Repasse</f>
        <v/>
      </c>
      <c r="GG39" s="181" t="str">
        <f>Contrapartida</f>
        <v/>
      </c>
      <c r="GH39" s="180"/>
      <c r="GI39" s="182" t="str">
        <f>Repasse</f>
        <v/>
      </c>
      <c r="GJ39" s="181" t="str">
        <f>Contrapartida</f>
        <v/>
      </c>
      <c r="GK39" s="180"/>
      <c r="GL39" s="182" t="str">
        <f>Repasse</f>
        <v/>
      </c>
      <c r="GM39" s="181" t="str">
        <f>Contrapartida</f>
        <v/>
      </c>
      <c r="GN39" s="180"/>
      <c r="GO39" s="182" t="str">
        <f>Repasse</f>
        <v/>
      </c>
      <c r="GP39" s="181" t="str">
        <f>Contrapartida</f>
        <v/>
      </c>
      <c r="GQ39" s="180"/>
      <c r="GR39" s="182" t="str">
        <f>Repasse</f>
        <v/>
      </c>
      <c r="GS39" s="181" t="str">
        <f>Contrapartida</f>
        <v/>
      </c>
      <c r="GT39" s="180"/>
      <c r="GU39" s="182" t="str">
        <f>Repasse</f>
        <v/>
      </c>
      <c r="GV39" s="181" t="str">
        <f>Contrapartida</f>
        <v/>
      </c>
      <c r="GW39" s="180"/>
      <c r="GX39" s="182" t="str">
        <f>Repasse</f>
        <v/>
      </c>
      <c r="GY39" s="181" t="str">
        <f>Contrapartida</f>
        <v/>
      </c>
      <c r="GZ39" s="180"/>
      <c r="HA39" s="182" t="str">
        <f>Repasse</f>
        <v/>
      </c>
      <c r="HB39" s="181" t="str">
        <f>Contrapartida</f>
        <v/>
      </c>
      <c r="HC39" s="180"/>
      <c r="HD39" s="182" t="str">
        <f>Repasse</f>
        <v/>
      </c>
      <c r="HE39" s="181" t="str">
        <f>Contrapartida</f>
        <v/>
      </c>
      <c r="HF39" s="180"/>
      <c r="HG39" s="182" t="str">
        <f>Repasse</f>
        <v/>
      </c>
      <c r="HH39" s="181" t="str">
        <f>Contrapartida</f>
        <v/>
      </c>
      <c r="HI39" s="180"/>
      <c r="HJ39" s="182" t="str">
        <f>Repasse</f>
        <v/>
      </c>
      <c r="HK39" s="181" t="str">
        <f>Contrapartida</f>
        <v/>
      </c>
      <c r="HL39" s="180"/>
      <c r="HM39" s="182" t="str">
        <f>Repasse</f>
        <v/>
      </c>
      <c r="HN39" s="181" t="str">
        <f>Contrapartida</f>
        <v/>
      </c>
      <c r="HO39" s="180"/>
      <c r="HP39" s="182" t="str">
        <f>Repasse</f>
        <v/>
      </c>
      <c r="HQ39" s="181" t="str">
        <f>Contrapartida</f>
        <v/>
      </c>
      <c r="HR39" s="180"/>
      <c r="HS39" s="182" t="str">
        <f>Repasse</f>
        <v/>
      </c>
      <c r="HT39" s="181" t="str">
        <f>Contrapartida</f>
        <v/>
      </c>
      <c r="HU39" s="180"/>
      <c r="HV39" s="182" t="str">
        <f>Repasse</f>
        <v/>
      </c>
      <c r="HW39" s="181" t="str">
        <f>Contrapartida</f>
        <v/>
      </c>
      <c r="HX39" s="180"/>
      <c r="HY39" s="182" t="str">
        <f>Repasse</f>
        <v/>
      </c>
      <c r="HZ39" s="181" t="str">
        <f>Contrapartida</f>
        <v/>
      </c>
      <c r="IA39" s="180"/>
      <c r="IB39" s="182" t="str">
        <f>Repasse</f>
        <v/>
      </c>
      <c r="IC39" s="181" t="str">
        <f>Contrapartida</f>
        <v/>
      </c>
      <c r="ID39" s="180"/>
      <c r="IE39" s="182" t="str">
        <f>Repasse</f>
        <v/>
      </c>
      <c r="IF39" s="181" t="str">
        <f>Contrapartida</f>
        <v/>
      </c>
      <c r="IG39" s="180"/>
      <c r="IH39" s="182" t="str">
        <f>Repasse</f>
        <v/>
      </c>
      <c r="II39" s="181" t="str">
        <f>Contrapartida</f>
        <v/>
      </c>
      <c r="IJ39" s="180"/>
      <c r="IK39" s="182" t="str">
        <f>Repasse</f>
        <v/>
      </c>
      <c r="IL39" s="181" t="str">
        <f>Contrapartida</f>
        <v/>
      </c>
      <c r="IM39" s="180"/>
      <c r="IN39" s="182" t="str">
        <f>Repasse</f>
        <v/>
      </c>
      <c r="IO39" s="181" t="str">
        <f>Contrapartida</f>
        <v/>
      </c>
      <c r="IP39" s="180"/>
      <c r="IQ39" s="182" t="str">
        <f>Repasse</f>
        <v/>
      </c>
      <c r="IR39" s="181" t="str">
        <f>Contrapartida</f>
        <v/>
      </c>
      <c r="IS39" s="180"/>
      <c r="IT39" s="182" t="str">
        <f>Repasse</f>
        <v/>
      </c>
      <c r="IU39" s="181" t="str">
        <f>Contrapartida</f>
        <v/>
      </c>
      <c r="IV39" s="180"/>
    </row>
    <row r="40" spans="1:256" s="179" customFormat="1" ht="9.9499999999999993" customHeight="1" x14ac:dyDescent="0.2">
      <c r="A40" s="178">
        <f>QCI!$B40</f>
        <v>0</v>
      </c>
      <c r="B40" s="177">
        <f>QCI!$M40</f>
        <v>0</v>
      </c>
      <c r="C40" s="176" t="str">
        <f t="shared" si="0"/>
        <v/>
      </c>
      <c r="D40" s="175">
        <f t="shared" si="1"/>
        <v>0</v>
      </c>
      <c r="E40" s="183" t="str">
        <f>Repasse</f>
        <v/>
      </c>
      <c r="F40" s="181" t="str">
        <f>Contrapartida</f>
        <v/>
      </c>
      <c r="G40" s="174"/>
      <c r="H40" s="183" t="str">
        <f>Repasse</f>
        <v/>
      </c>
      <c r="I40" s="181" t="str">
        <f>Contrapartida</f>
        <v/>
      </c>
      <c r="J40" s="180"/>
      <c r="K40" s="182" t="str">
        <f>Repasse</f>
        <v/>
      </c>
      <c r="L40" s="181" t="str">
        <f>Contrapartida</f>
        <v/>
      </c>
      <c r="M40" s="180"/>
      <c r="N40" s="182" t="str">
        <f>Repasse</f>
        <v/>
      </c>
      <c r="O40" s="181" t="str">
        <f>Contrapartida</f>
        <v/>
      </c>
      <c r="P40" s="180"/>
      <c r="Q40" s="182" t="str">
        <f>Repasse</f>
        <v/>
      </c>
      <c r="R40" s="181" t="str">
        <f>Contrapartida</f>
        <v/>
      </c>
      <c r="S40" s="180"/>
      <c r="T40" s="182" t="str">
        <f>Repasse</f>
        <v/>
      </c>
      <c r="U40" s="181" t="str">
        <f>Contrapartida</f>
        <v/>
      </c>
      <c r="V40" s="180"/>
      <c r="W40" s="182" t="str">
        <f>Repasse</f>
        <v/>
      </c>
      <c r="X40" s="181" t="str">
        <f>Contrapartida</f>
        <v/>
      </c>
      <c r="Y40" s="180"/>
      <c r="Z40" s="182" t="str">
        <f>Repasse</f>
        <v/>
      </c>
      <c r="AA40" s="181" t="str">
        <f>Contrapartida</f>
        <v/>
      </c>
      <c r="AB40" s="180"/>
      <c r="AC40" s="182" t="str">
        <f>Repasse</f>
        <v/>
      </c>
      <c r="AD40" s="181" t="str">
        <f>Contrapartida</f>
        <v/>
      </c>
      <c r="AE40" s="180"/>
      <c r="AF40" s="182" t="str">
        <f>Repasse</f>
        <v/>
      </c>
      <c r="AG40" s="181" t="str">
        <f>Contrapartida</f>
        <v/>
      </c>
      <c r="AH40" s="180"/>
      <c r="AI40" s="182" t="str">
        <f>Repasse</f>
        <v/>
      </c>
      <c r="AJ40" s="181" t="str">
        <f>Contrapartida</f>
        <v/>
      </c>
      <c r="AK40" s="180"/>
      <c r="AL40" s="182" t="str">
        <f>Repasse</f>
        <v/>
      </c>
      <c r="AM40" s="181" t="str">
        <f>Contrapartida</f>
        <v/>
      </c>
      <c r="AN40" s="180"/>
      <c r="AO40" s="182" t="str">
        <f>Repasse</f>
        <v/>
      </c>
      <c r="AP40" s="181" t="str">
        <f>Contrapartida</f>
        <v/>
      </c>
      <c r="AQ40" s="180"/>
      <c r="AR40" s="182" t="str">
        <f>Repasse</f>
        <v/>
      </c>
      <c r="AS40" s="181" t="str">
        <f>Contrapartida</f>
        <v/>
      </c>
      <c r="AT40" s="180"/>
      <c r="AU40" s="182" t="str">
        <f>Repasse</f>
        <v/>
      </c>
      <c r="AV40" s="181" t="str">
        <f>Contrapartida</f>
        <v/>
      </c>
      <c r="AW40" s="180"/>
      <c r="AX40" s="182" t="str">
        <f>Repasse</f>
        <v/>
      </c>
      <c r="AY40" s="181" t="str">
        <f>Contrapartida</f>
        <v/>
      </c>
      <c r="AZ40" s="180"/>
      <c r="BA40" s="182" t="str">
        <f>Repasse</f>
        <v/>
      </c>
      <c r="BB40" s="181" t="str">
        <f>Contrapartida</f>
        <v/>
      </c>
      <c r="BC40" s="180"/>
      <c r="BD40" s="182" t="str">
        <f>Repasse</f>
        <v/>
      </c>
      <c r="BE40" s="181" t="str">
        <f>Contrapartida</f>
        <v/>
      </c>
      <c r="BF40" s="180"/>
      <c r="BG40" s="182" t="str">
        <f>Repasse</f>
        <v/>
      </c>
      <c r="BH40" s="181" t="str">
        <f>Contrapartida</f>
        <v/>
      </c>
      <c r="BI40" s="180"/>
      <c r="BJ40" s="182" t="str">
        <f>Repasse</f>
        <v/>
      </c>
      <c r="BK40" s="181" t="str">
        <f>Contrapartida</f>
        <v/>
      </c>
      <c r="BL40" s="180"/>
      <c r="BM40" s="182" t="str">
        <f>Repasse</f>
        <v/>
      </c>
      <c r="BN40" s="181" t="str">
        <f>Contrapartida</f>
        <v/>
      </c>
      <c r="BO40" s="180"/>
      <c r="BP40" s="182" t="str">
        <f>Repasse</f>
        <v/>
      </c>
      <c r="BQ40" s="181" t="str">
        <f>Contrapartida</f>
        <v/>
      </c>
      <c r="BR40" s="180"/>
      <c r="BS40" s="182" t="str">
        <f>Repasse</f>
        <v/>
      </c>
      <c r="BT40" s="181" t="str">
        <f>Contrapartida</f>
        <v/>
      </c>
      <c r="BU40" s="180"/>
      <c r="BV40" s="182" t="str">
        <f>Repasse</f>
        <v/>
      </c>
      <c r="BW40" s="181" t="str">
        <f>Contrapartida</f>
        <v/>
      </c>
      <c r="BX40" s="180"/>
      <c r="BY40" s="182" t="str">
        <f>Repasse</f>
        <v/>
      </c>
      <c r="BZ40" s="181" t="str">
        <f>Contrapartida</f>
        <v/>
      </c>
      <c r="CA40" s="180"/>
      <c r="CB40" s="182" t="str">
        <f>Repasse</f>
        <v/>
      </c>
      <c r="CC40" s="181" t="str">
        <f>Contrapartida</f>
        <v/>
      </c>
      <c r="CD40" s="180"/>
      <c r="CE40" s="182" t="str">
        <f>Repasse</f>
        <v/>
      </c>
      <c r="CF40" s="181" t="str">
        <f>Contrapartida</f>
        <v/>
      </c>
      <c r="CG40" s="180"/>
      <c r="CH40" s="182" t="str">
        <f>Repasse</f>
        <v/>
      </c>
      <c r="CI40" s="181" t="str">
        <f>Contrapartida</f>
        <v/>
      </c>
      <c r="CJ40" s="180"/>
      <c r="CK40" s="182" t="str">
        <f>Repasse</f>
        <v/>
      </c>
      <c r="CL40" s="181" t="str">
        <f>Contrapartida</f>
        <v/>
      </c>
      <c r="CM40" s="180"/>
      <c r="CN40" s="182" t="str">
        <f>Repasse</f>
        <v/>
      </c>
      <c r="CO40" s="181" t="str">
        <f>Contrapartida</f>
        <v/>
      </c>
      <c r="CP40" s="180"/>
      <c r="CQ40" s="182" t="str">
        <f>Repasse</f>
        <v/>
      </c>
      <c r="CR40" s="181" t="str">
        <f>Contrapartida</f>
        <v/>
      </c>
      <c r="CS40" s="180"/>
      <c r="CT40" s="182" t="str">
        <f>Repasse</f>
        <v/>
      </c>
      <c r="CU40" s="181" t="str">
        <f>Contrapartida</f>
        <v/>
      </c>
      <c r="CV40" s="180"/>
      <c r="CW40" s="182" t="str">
        <f>Repasse</f>
        <v/>
      </c>
      <c r="CX40" s="181" t="str">
        <f>Contrapartida</f>
        <v/>
      </c>
      <c r="CY40" s="180"/>
      <c r="CZ40" s="182" t="str">
        <f>Repasse</f>
        <v/>
      </c>
      <c r="DA40" s="181" t="str">
        <f>Contrapartida</f>
        <v/>
      </c>
      <c r="DB40" s="180"/>
      <c r="DC40" s="182" t="str">
        <f>Repasse</f>
        <v/>
      </c>
      <c r="DD40" s="181" t="str">
        <f>Contrapartida</f>
        <v/>
      </c>
      <c r="DE40" s="180"/>
      <c r="DF40" s="182" t="str">
        <f>Repasse</f>
        <v/>
      </c>
      <c r="DG40" s="181" t="str">
        <f>Contrapartida</f>
        <v/>
      </c>
      <c r="DH40" s="180"/>
      <c r="DI40" s="182" t="str">
        <f>Repasse</f>
        <v/>
      </c>
      <c r="DJ40" s="181" t="str">
        <f>Contrapartida</f>
        <v/>
      </c>
      <c r="DK40" s="180"/>
      <c r="DL40" s="182" t="str">
        <f>Repasse</f>
        <v/>
      </c>
      <c r="DM40" s="181" t="str">
        <f>Contrapartida</f>
        <v/>
      </c>
      <c r="DN40" s="180"/>
      <c r="DO40" s="182" t="str">
        <f>Repasse</f>
        <v/>
      </c>
      <c r="DP40" s="181" t="str">
        <f>Contrapartida</f>
        <v/>
      </c>
      <c r="DQ40" s="180"/>
      <c r="DR40" s="182" t="str">
        <f>Repasse</f>
        <v/>
      </c>
      <c r="DS40" s="181" t="str">
        <f>Contrapartida</f>
        <v/>
      </c>
      <c r="DT40" s="180"/>
      <c r="DU40" s="182" t="str">
        <f>Repasse</f>
        <v/>
      </c>
      <c r="DV40" s="181" t="str">
        <f>Contrapartida</f>
        <v/>
      </c>
      <c r="DW40" s="180"/>
      <c r="DX40" s="182" t="str">
        <f>Repasse</f>
        <v/>
      </c>
      <c r="DY40" s="181" t="str">
        <f>Contrapartida</f>
        <v/>
      </c>
      <c r="DZ40" s="180"/>
      <c r="EA40" s="182" t="str">
        <f>Repasse</f>
        <v/>
      </c>
      <c r="EB40" s="181" t="str">
        <f>Contrapartida</f>
        <v/>
      </c>
      <c r="EC40" s="180"/>
      <c r="ED40" s="182" t="str">
        <f>Repasse</f>
        <v/>
      </c>
      <c r="EE40" s="181" t="str">
        <f>Contrapartida</f>
        <v/>
      </c>
      <c r="EF40" s="180"/>
      <c r="EG40" s="182" t="str">
        <f>Repasse</f>
        <v/>
      </c>
      <c r="EH40" s="181" t="str">
        <f>Contrapartida</f>
        <v/>
      </c>
      <c r="EI40" s="180"/>
      <c r="EJ40" s="182" t="str">
        <f>Repasse</f>
        <v/>
      </c>
      <c r="EK40" s="181" t="str">
        <f>Contrapartida</f>
        <v/>
      </c>
      <c r="EL40" s="180"/>
      <c r="EM40" s="182" t="str">
        <f>Repasse</f>
        <v/>
      </c>
      <c r="EN40" s="181" t="str">
        <f>Contrapartida</f>
        <v/>
      </c>
      <c r="EO40" s="180"/>
      <c r="EP40" s="182" t="str">
        <f>Repasse</f>
        <v/>
      </c>
      <c r="EQ40" s="181" t="str">
        <f>Contrapartida</f>
        <v/>
      </c>
      <c r="ER40" s="180"/>
      <c r="ES40" s="182" t="str">
        <f>Repasse</f>
        <v/>
      </c>
      <c r="ET40" s="181" t="str">
        <f>Contrapartida</f>
        <v/>
      </c>
      <c r="EU40" s="180"/>
      <c r="EV40" s="182" t="str">
        <f>Repasse</f>
        <v/>
      </c>
      <c r="EW40" s="181" t="str">
        <f>Contrapartida</f>
        <v/>
      </c>
      <c r="EX40" s="180"/>
      <c r="EY40" s="182" t="str">
        <f>Repasse</f>
        <v/>
      </c>
      <c r="EZ40" s="181" t="str">
        <f>Contrapartida</f>
        <v/>
      </c>
      <c r="FA40" s="180"/>
      <c r="FB40" s="182" t="str">
        <f>Repasse</f>
        <v/>
      </c>
      <c r="FC40" s="181" t="str">
        <f>Contrapartida</f>
        <v/>
      </c>
      <c r="FD40" s="180"/>
      <c r="FE40" s="182" t="str">
        <f>Repasse</f>
        <v/>
      </c>
      <c r="FF40" s="181" t="str">
        <f>Contrapartida</f>
        <v/>
      </c>
      <c r="FG40" s="180"/>
      <c r="FH40" s="182" t="str">
        <f>Repasse</f>
        <v/>
      </c>
      <c r="FI40" s="181" t="str">
        <f>Contrapartida</f>
        <v/>
      </c>
      <c r="FJ40" s="180"/>
      <c r="FK40" s="182" t="str">
        <f>Repasse</f>
        <v/>
      </c>
      <c r="FL40" s="181" t="str">
        <f>Contrapartida</f>
        <v/>
      </c>
      <c r="FM40" s="180"/>
      <c r="FN40" s="182" t="str">
        <f>Repasse</f>
        <v/>
      </c>
      <c r="FO40" s="181" t="str">
        <f>Contrapartida</f>
        <v/>
      </c>
      <c r="FP40" s="180"/>
      <c r="FQ40" s="182" t="str">
        <f>Repasse</f>
        <v/>
      </c>
      <c r="FR40" s="181" t="str">
        <f>Contrapartida</f>
        <v/>
      </c>
      <c r="FS40" s="180"/>
      <c r="FT40" s="182" t="str">
        <f>Repasse</f>
        <v/>
      </c>
      <c r="FU40" s="181" t="str">
        <f>Contrapartida</f>
        <v/>
      </c>
      <c r="FV40" s="180"/>
      <c r="FW40" s="182" t="str">
        <f>Repasse</f>
        <v/>
      </c>
      <c r="FX40" s="181" t="str">
        <f>Contrapartida</f>
        <v/>
      </c>
      <c r="FY40" s="180"/>
      <c r="FZ40" s="182" t="str">
        <f>Repasse</f>
        <v/>
      </c>
      <c r="GA40" s="181" t="str">
        <f>Contrapartida</f>
        <v/>
      </c>
      <c r="GB40" s="180"/>
      <c r="GC40" s="182" t="str">
        <f>Repasse</f>
        <v/>
      </c>
      <c r="GD40" s="181" t="str">
        <f>Contrapartida</f>
        <v/>
      </c>
      <c r="GE40" s="180"/>
      <c r="GF40" s="182" t="str">
        <f>Repasse</f>
        <v/>
      </c>
      <c r="GG40" s="181" t="str">
        <f>Contrapartida</f>
        <v/>
      </c>
      <c r="GH40" s="180"/>
      <c r="GI40" s="182" t="str">
        <f>Repasse</f>
        <v/>
      </c>
      <c r="GJ40" s="181" t="str">
        <f>Contrapartida</f>
        <v/>
      </c>
      <c r="GK40" s="180"/>
      <c r="GL40" s="182" t="str">
        <f>Repasse</f>
        <v/>
      </c>
      <c r="GM40" s="181" t="str">
        <f>Contrapartida</f>
        <v/>
      </c>
      <c r="GN40" s="180"/>
      <c r="GO40" s="182" t="str">
        <f>Repasse</f>
        <v/>
      </c>
      <c r="GP40" s="181" t="str">
        <f>Contrapartida</f>
        <v/>
      </c>
      <c r="GQ40" s="180"/>
      <c r="GR40" s="182" t="str">
        <f>Repasse</f>
        <v/>
      </c>
      <c r="GS40" s="181" t="str">
        <f>Contrapartida</f>
        <v/>
      </c>
      <c r="GT40" s="180"/>
      <c r="GU40" s="182" t="str">
        <f>Repasse</f>
        <v/>
      </c>
      <c r="GV40" s="181" t="str">
        <f>Contrapartida</f>
        <v/>
      </c>
      <c r="GW40" s="180"/>
      <c r="GX40" s="182" t="str">
        <f>Repasse</f>
        <v/>
      </c>
      <c r="GY40" s="181" t="str">
        <f>Contrapartida</f>
        <v/>
      </c>
      <c r="GZ40" s="180"/>
      <c r="HA40" s="182" t="str">
        <f>Repasse</f>
        <v/>
      </c>
      <c r="HB40" s="181" t="str">
        <f>Contrapartida</f>
        <v/>
      </c>
      <c r="HC40" s="180"/>
      <c r="HD40" s="182" t="str">
        <f>Repasse</f>
        <v/>
      </c>
      <c r="HE40" s="181" t="str">
        <f>Contrapartida</f>
        <v/>
      </c>
      <c r="HF40" s="180"/>
      <c r="HG40" s="182" t="str">
        <f>Repasse</f>
        <v/>
      </c>
      <c r="HH40" s="181" t="str">
        <f>Contrapartida</f>
        <v/>
      </c>
      <c r="HI40" s="180"/>
      <c r="HJ40" s="182" t="str">
        <f>Repasse</f>
        <v/>
      </c>
      <c r="HK40" s="181" t="str">
        <f>Contrapartida</f>
        <v/>
      </c>
      <c r="HL40" s="180"/>
      <c r="HM40" s="182" t="str">
        <f>Repasse</f>
        <v/>
      </c>
      <c r="HN40" s="181" t="str">
        <f>Contrapartida</f>
        <v/>
      </c>
      <c r="HO40" s="180"/>
      <c r="HP40" s="182" t="str">
        <f>Repasse</f>
        <v/>
      </c>
      <c r="HQ40" s="181" t="str">
        <f>Contrapartida</f>
        <v/>
      </c>
      <c r="HR40" s="180"/>
      <c r="HS40" s="182" t="str">
        <f>Repasse</f>
        <v/>
      </c>
      <c r="HT40" s="181" t="str">
        <f>Contrapartida</f>
        <v/>
      </c>
      <c r="HU40" s="180"/>
      <c r="HV40" s="182" t="str">
        <f>Repasse</f>
        <v/>
      </c>
      <c r="HW40" s="181" t="str">
        <f>Contrapartida</f>
        <v/>
      </c>
      <c r="HX40" s="180"/>
      <c r="HY40" s="182" t="str">
        <f>Repasse</f>
        <v/>
      </c>
      <c r="HZ40" s="181" t="str">
        <f>Contrapartida</f>
        <v/>
      </c>
      <c r="IA40" s="180"/>
      <c r="IB40" s="182" t="str">
        <f>Repasse</f>
        <v/>
      </c>
      <c r="IC40" s="181" t="str">
        <f>Contrapartida</f>
        <v/>
      </c>
      <c r="ID40" s="180"/>
      <c r="IE40" s="182" t="str">
        <f>Repasse</f>
        <v/>
      </c>
      <c r="IF40" s="181" t="str">
        <f>Contrapartida</f>
        <v/>
      </c>
      <c r="IG40" s="180"/>
      <c r="IH40" s="182" t="str">
        <f>Repasse</f>
        <v/>
      </c>
      <c r="II40" s="181" t="str">
        <f>Contrapartida</f>
        <v/>
      </c>
      <c r="IJ40" s="180"/>
      <c r="IK40" s="182" t="str">
        <f>Repasse</f>
        <v/>
      </c>
      <c r="IL40" s="181" t="str">
        <f>Contrapartida</f>
        <v/>
      </c>
      <c r="IM40" s="180"/>
      <c r="IN40" s="182" t="str">
        <f>Repasse</f>
        <v/>
      </c>
      <c r="IO40" s="181" t="str">
        <f>Contrapartida</f>
        <v/>
      </c>
      <c r="IP40" s="180"/>
      <c r="IQ40" s="182" t="str">
        <f>Repasse</f>
        <v/>
      </c>
      <c r="IR40" s="181" t="str">
        <f>Contrapartida</f>
        <v/>
      </c>
      <c r="IS40" s="180"/>
      <c r="IT40" s="182" t="str">
        <f>Repasse</f>
        <v/>
      </c>
      <c r="IU40" s="181" t="str">
        <f>Contrapartida</f>
        <v/>
      </c>
      <c r="IV40" s="180"/>
    </row>
    <row r="41" spans="1:256" s="179" customFormat="1" ht="9.9499999999999993" customHeight="1" x14ac:dyDescent="0.2">
      <c r="A41" s="178">
        <f>QCI!$B41</f>
        <v>0</v>
      </c>
      <c r="B41" s="177">
        <f>QCI!$M41</f>
        <v>0</v>
      </c>
      <c r="C41" s="176" t="str">
        <f t="shared" si="0"/>
        <v/>
      </c>
      <c r="D41" s="175">
        <f t="shared" si="1"/>
        <v>0</v>
      </c>
      <c r="E41" s="183" t="str">
        <f>Repasse</f>
        <v/>
      </c>
      <c r="F41" s="181" t="str">
        <f>Contrapartida</f>
        <v/>
      </c>
      <c r="G41" s="174"/>
      <c r="H41" s="183" t="str">
        <f>Repasse</f>
        <v/>
      </c>
      <c r="I41" s="181" t="str">
        <f>Contrapartida</f>
        <v/>
      </c>
      <c r="J41" s="180"/>
      <c r="K41" s="182" t="str">
        <f>Repasse</f>
        <v/>
      </c>
      <c r="L41" s="181" t="str">
        <f>Contrapartida</f>
        <v/>
      </c>
      <c r="M41" s="180"/>
      <c r="N41" s="182" t="str">
        <f>Repasse</f>
        <v/>
      </c>
      <c r="O41" s="181" t="str">
        <f>Contrapartida</f>
        <v/>
      </c>
      <c r="P41" s="180"/>
      <c r="Q41" s="182" t="str">
        <f>Repasse</f>
        <v/>
      </c>
      <c r="R41" s="181" t="str">
        <f>Contrapartida</f>
        <v/>
      </c>
      <c r="S41" s="180"/>
      <c r="T41" s="182" t="str">
        <f>Repasse</f>
        <v/>
      </c>
      <c r="U41" s="181" t="str">
        <f>Contrapartida</f>
        <v/>
      </c>
      <c r="V41" s="180"/>
      <c r="W41" s="182" t="str">
        <f>Repasse</f>
        <v/>
      </c>
      <c r="X41" s="181" t="str">
        <f>Contrapartida</f>
        <v/>
      </c>
      <c r="Y41" s="180"/>
      <c r="Z41" s="182" t="str">
        <f>Repasse</f>
        <v/>
      </c>
      <c r="AA41" s="181" t="str">
        <f>Contrapartida</f>
        <v/>
      </c>
      <c r="AB41" s="180"/>
      <c r="AC41" s="182" t="str">
        <f>Repasse</f>
        <v/>
      </c>
      <c r="AD41" s="181" t="str">
        <f>Contrapartida</f>
        <v/>
      </c>
      <c r="AE41" s="180"/>
      <c r="AF41" s="182" t="str">
        <f>Repasse</f>
        <v/>
      </c>
      <c r="AG41" s="181" t="str">
        <f>Contrapartida</f>
        <v/>
      </c>
      <c r="AH41" s="180"/>
      <c r="AI41" s="182" t="str">
        <f>Repasse</f>
        <v/>
      </c>
      <c r="AJ41" s="181" t="str">
        <f>Contrapartida</f>
        <v/>
      </c>
      <c r="AK41" s="180"/>
      <c r="AL41" s="182" t="str">
        <f>Repasse</f>
        <v/>
      </c>
      <c r="AM41" s="181" t="str">
        <f>Contrapartida</f>
        <v/>
      </c>
      <c r="AN41" s="180"/>
      <c r="AO41" s="182" t="str">
        <f>Repasse</f>
        <v/>
      </c>
      <c r="AP41" s="181" t="str">
        <f>Contrapartida</f>
        <v/>
      </c>
      <c r="AQ41" s="180"/>
      <c r="AR41" s="182" t="str">
        <f>Repasse</f>
        <v/>
      </c>
      <c r="AS41" s="181" t="str">
        <f>Contrapartida</f>
        <v/>
      </c>
      <c r="AT41" s="180"/>
      <c r="AU41" s="182" t="str">
        <f>Repasse</f>
        <v/>
      </c>
      <c r="AV41" s="181" t="str">
        <f>Contrapartida</f>
        <v/>
      </c>
      <c r="AW41" s="180"/>
      <c r="AX41" s="182" t="str">
        <f>Repasse</f>
        <v/>
      </c>
      <c r="AY41" s="181" t="str">
        <f>Contrapartida</f>
        <v/>
      </c>
      <c r="AZ41" s="180"/>
      <c r="BA41" s="182" t="str">
        <f>Repasse</f>
        <v/>
      </c>
      <c r="BB41" s="181" t="str">
        <f>Contrapartida</f>
        <v/>
      </c>
      <c r="BC41" s="180"/>
      <c r="BD41" s="182" t="str">
        <f>Repasse</f>
        <v/>
      </c>
      <c r="BE41" s="181" t="str">
        <f>Contrapartida</f>
        <v/>
      </c>
      <c r="BF41" s="180"/>
      <c r="BG41" s="182" t="str">
        <f>Repasse</f>
        <v/>
      </c>
      <c r="BH41" s="181" t="str">
        <f>Contrapartida</f>
        <v/>
      </c>
      <c r="BI41" s="180"/>
      <c r="BJ41" s="182" t="str">
        <f>Repasse</f>
        <v/>
      </c>
      <c r="BK41" s="181" t="str">
        <f>Contrapartida</f>
        <v/>
      </c>
      <c r="BL41" s="180"/>
      <c r="BM41" s="182" t="str">
        <f>Repasse</f>
        <v/>
      </c>
      <c r="BN41" s="181" t="str">
        <f>Contrapartida</f>
        <v/>
      </c>
      <c r="BO41" s="180"/>
      <c r="BP41" s="182" t="str">
        <f>Repasse</f>
        <v/>
      </c>
      <c r="BQ41" s="181" t="str">
        <f>Contrapartida</f>
        <v/>
      </c>
      <c r="BR41" s="180"/>
      <c r="BS41" s="182" t="str">
        <f>Repasse</f>
        <v/>
      </c>
      <c r="BT41" s="181" t="str">
        <f>Contrapartida</f>
        <v/>
      </c>
      <c r="BU41" s="180"/>
      <c r="BV41" s="182" t="str">
        <f>Repasse</f>
        <v/>
      </c>
      <c r="BW41" s="181" t="str">
        <f>Contrapartida</f>
        <v/>
      </c>
      <c r="BX41" s="180"/>
      <c r="BY41" s="182" t="str">
        <f>Repasse</f>
        <v/>
      </c>
      <c r="BZ41" s="181" t="str">
        <f>Contrapartida</f>
        <v/>
      </c>
      <c r="CA41" s="180"/>
      <c r="CB41" s="182" t="str">
        <f>Repasse</f>
        <v/>
      </c>
      <c r="CC41" s="181" t="str">
        <f>Contrapartida</f>
        <v/>
      </c>
      <c r="CD41" s="180"/>
      <c r="CE41" s="182" t="str">
        <f>Repasse</f>
        <v/>
      </c>
      <c r="CF41" s="181" t="str">
        <f>Contrapartida</f>
        <v/>
      </c>
      <c r="CG41" s="180"/>
      <c r="CH41" s="182" t="str">
        <f>Repasse</f>
        <v/>
      </c>
      <c r="CI41" s="181" t="str">
        <f>Contrapartida</f>
        <v/>
      </c>
      <c r="CJ41" s="180"/>
      <c r="CK41" s="182" t="str">
        <f>Repasse</f>
        <v/>
      </c>
      <c r="CL41" s="181" t="str">
        <f>Contrapartida</f>
        <v/>
      </c>
      <c r="CM41" s="180"/>
      <c r="CN41" s="182" t="str">
        <f>Repasse</f>
        <v/>
      </c>
      <c r="CO41" s="181" t="str">
        <f>Contrapartida</f>
        <v/>
      </c>
      <c r="CP41" s="180"/>
      <c r="CQ41" s="182" t="str">
        <f>Repasse</f>
        <v/>
      </c>
      <c r="CR41" s="181" t="str">
        <f>Contrapartida</f>
        <v/>
      </c>
      <c r="CS41" s="180"/>
      <c r="CT41" s="182" t="str">
        <f>Repasse</f>
        <v/>
      </c>
      <c r="CU41" s="181" t="str">
        <f>Contrapartida</f>
        <v/>
      </c>
      <c r="CV41" s="180"/>
      <c r="CW41" s="182" t="str">
        <f>Repasse</f>
        <v/>
      </c>
      <c r="CX41" s="181" t="str">
        <f>Contrapartida</f>
        <v/>
      </c>
      <c r="CY41" s="180"/>
      <c r="CZ41" s="182" t="str">
        <f>Repasse</f>
        <v/>
      </c>
      <c r="DA41" s="181" t="str">
        <f>Contrapartida</f>
        <v/>
      </c>
      <c r="DB41" s="180"/>
      <c r="DC41" s="182" t="str">
        <f>Repasse</f>
        <v/>
      </c>
      <c r="DD41" s="181" t="str">
        <f>Contrapartida</f>
        <v/>
      </c>
      <c r="DE41" s="180"/>
      <c r="DF41" s="182" t="str">
        <f>Repasse</f>
        <v/>
      </c>
      <c r="DG41" s="181" t="str">
        <f>Contrapartida</f>
        <v/>
      </c>
      <c r="DH41" s="180"/>
      <c r="DI41" s="182" t="str">
        <f>Repasse</f>
        <v/>
      </c>
      <c r="DJ41" s="181" t="str">
        <f>Contrapartida</f>
        <v/>
      </c>
      <c r="DK41" s="180"/>
      <c r="DL41" s="182" t="str">
        <f>Repasse</f>
        <v/>
      </c>
      <c r="DM41" s="181" t="str">
        <f>Contrapartida</f>
        <v/>
      </c>
      <c r="DN41" s="180"/>
      <c r="DO41" s="182" t="str">
        <f>Repasse</f>
        <v/>
      </c>
      <c r="DP41" s="181" t="str">
        <f>Contrapartida</f>
        <v/>
      </c>
      <c r="DQ41" s="180"/>
      <c r="DR41" s="182" t="str">
        <f>Repasse</f>
        <v/>
      </c>
      <c r="DS41" s="181" t="str">
        <f>Contrapartida</f>
        <v/>
      </c>
      <c r="DT41" s="180"/>
      <c r="DU41" s="182" t="str">
        <f>Repasse</f>
        <v/>
      </c>
      <c r="DV41" s="181" t="str">
        <f>Contrapartida</f>
        <v/>
      </c>
      <c r="DW41" s="180"/>
      <c r="DX41" s="182" t="str">
        <f>Repasse</f>
        <v/>
      </c>
      <c r="DY41" s="181" t="str">
        <f>Contrapartida</f>
        <v/>
      </c>
      <c r="DZ41" s="180"/>
      <c r="EA41" s="182" t="str">
        <f>Repasse</f>
        <v/>
      </c>
      <c r="EB41" s="181" t="str">
        <f>Contrapartida</f>
        <v/>
      </c>
      <c r="EC41" s="180"/>
      <c r="ED41" s="182" t="str">
        <f>Repasse</f>
        <v/>
      </c>
      <c r="EE41" s="181" t="str">
        <f>Contrapartida</f>
        <v/>
      </c>
      <c r="EF41" s="180"/>
      <c r="EG41" s="182" t="str">
        <f>Repasse</f>
        <v/>
      </c>
      <c r="EH41" s="181" t="str">
        <f>Contrapartida</f>
        <v/>
      </c>
      <c r="EI41" s="180"/>
      <c r="EJ41" s="182" t="str">
        <f>Repasse</f>
        <v/>
      </c>
      <c r="EK41" s="181" t="str">
        <f>Contrapartida</f>
        <v/>
      </c>
      <c r="EL41" s="180"/>
      <c r="EM41" s="182" t="str">
        <f>Repasse</f>
        <v/>
      </c>
      <c r="EN41" s="181" t="str">
        <f>Contrapartida</f>
        <v/>
      </c>
      <c r="EO41" s="180"/>
      <c r="EP41" s="182" t="str">
        <f>Repasse</f>
        <v/>
      </c>
      <c r="EQ41" s="181" t="str">
        <f>Contrapartida</f>
        <v/>
      </c>
      <c r="ER41" s="180"/>
      <c r="ES41" s="182" t="str">
        <f>Repasse</f>
        <v/>
      </c>
      <c r="ET41" s="181" t="str">
        <f>Contrapartida</f>
        <v/>
      </c>
      <c r="EU41" s="180"/>
      <c r="EV41" s="182" t="str">
        <f>Repasse</f>
        <v/>
      </c>
      <c r="EW41" s="181" t="str">
        <f>Contrapartida</f>
        <v/>
      </c>
      <c r="EX41" s="180"/>
      <c r="EY41" s="182" t="str">
        <f>Repasse</f>
        <v/>
      </c>
      <c r="EZ41" s="181" t="str">
        <f>Contrapartida</f>
        <v/>
      </c>
      <c r="FA41" s="180"/>
      <c r="FB41" s="182" t="str">
        <f>Repasse</f>
        <v/>
      </c>
      <c r="FC41" s="181" t="str">
        <f>Contrapartida</f>
        <v/>
      </c>
      <c r="FD41" s="180"/>
      <c r="FE41" s="182" t="str">
        <f>Repasse</f>
        <v/>
      </c>
      <c r="FF41" s="181" t="str">
        <f>Contrapartida</f>
        <v/>
      </c>
      <c r="FG41" s="180"/>
      <c r="FH41" s="182" t="str">
        <f>Repasse</f>
        <v/>
      </c>
      <c r="FI41" s="181" t="str">
        <f>Contrapartida</f>
        <v/>
      </c>
      <c r="FJ41" s="180"/>
      <c r="FK41" s="182" t="str">
        <f>Repasse</f>
        <v/>
      </c>
      <c r="FL41" s="181" t="str">
        <f>Contrapartida</f>
        <v/>
      </c>
      <c r="FM41" s="180"/>
      <c r="FN41" s="182" t="str">
        <f>Repasse</f>
        <v/>
      </c>
      <c r="FO41" s="181" t="str">
        <f>Contrapartida</f>
        <v/>
      </c>
      <c r="FP41" s="180"/>
      <c r="FQ41" s="182" t="str">
        <f>Repasse</f>
        <v/>
      </c>
      <c r="FR41" s="181" t="str">
        <f>Contrapartida</f>
        <v/>
      </c>
      <c r="FS41" s="180"/>
      <c r="FT41" s="182" t="str">
        <f>Repasse</f>
        <v/>
      </c>
      <c r="FU41" s="181" t="str">
        <f>Contrapartida</f>
        <v/>
      </c>
      <c r="FV41" s="180"/>
      <c r="FW41" s="182" t="str">
        <f>Repasse</f>
        <v/>
      </c>
      <c r="FX41" s="181" t="str">
        <f>Contrapartida</f>
        <v/>
      </c>
      <c r="FY41" s="180"/>
      <c r="FZ41" s="182" t="str">
        <f>Repasse</f>
        <v/>
      </c>
      <c r="GA41" s="181" t="str">
        <f>Contrapartida</f>
        <v/>
      </c>
      <c r="GB41" s="180"/>
      <c r="GC41" s="182" t="str">
        <f>Repasse</f>
        <v/>
      </c>
      <c r="GD41" s="181" t="str">
        <f>Contrapartida</f>
        <v/>
      </c>
      <c r="GE41" s="180"/>
      <c r="GF41" s="182" t="str">
        <f>Repasse</f>
        <v/>
      </c>
      <c r="GG41" s="181" t="str">
        <f>Contrapartida</f>
        <v/>
      </c>
      <c r="GH41" s="180"/>
      <c r="GI41" s="182" t="str">
        <f>Repasse</f>
        <v/>
      </c>
      <c r="GJ41" s="181" t="str">
        <f>Contrapartida</f>
        <v/>
      </c>
      <c r="GK41" s="180"/>
      <c r="GL41" s="182" t="str">
        <f>Repasse</f>
        <v/>
      </c>
      <c r="GM41" s="181" t="str">
        <f>Contrapartida</f>
        <v/>
      </c>
      <c r="GN41" s="180"/>
      <c r="GO41" s="182" t="str">
        <f>Repasse</f>
        <v/>
      </c>
      <c r="GP41" s="181" t="str">
        <f>Contrapartida</f>
        <v/>
      </c>
      <c r="GQ41" s="180"/>
      <c r="GR41" s="182" t="str">
        <f>Repasse</f>
        <v/>
      </c>
      <c r="GS41" s="181" t="str">
        <f>Contrapartida</f>
        <v/>
      </c>
      <c r="GT41" s="180"/>
      <c r="GU41" s="182" t="str">
        <f>Repasse</f>
        <v/>
      </c>
      <c r="GV41" s="181" t="str">
        <f>Contrapartida</f>
        <v/>
      </c>
      <c r="GW41" s="180"/>
      <c r="GX41" s="182" t="str">
        <f>Repasse</f>
        <v/>
      </c>
      <c r="GY41" s="181" t="str">
        <f>Contrapartida</f>
        <v/>
      </c>
      <c r="GZ41" s="180"/>
      <c r="HA41" s="182" t="str">
        <f>Repasse</f>
        <v/>
      </c>
      <c r="HB41" s="181" t="str">
        <f>Contrapartida</f>
        <v/>
      </c>
      <c r="HC41" s="180"/>
      <c r="HD41" s="182" t="str">
        <f>Repasse</f>
        <v/>
      </c>
      <c r="HE41" s="181" t="str">
        <f>Contrapartida</f>
        <v/>
      </c>
      <c r="HF41" s="180"/>
      <c r="HG41" s="182" t="str">
        <f>Repasse</f>
        <v/>
      </c>
      <c r="HH41" s="181" t="str">
        <f>Contrapartida</f>
        <v/>
      </c>
      <c r="HI41" s="180"/>
      <c r="HJ41" s="182" t="str">
        <f>Repasse</f>
        <v/>
      </c>
      <c r="HK41" s="181" t="str">
        <f>Contrapartida</f>
        <v/>
      </c>
      <c r="HL41" s="180"/>
      <c r="HM41" s="182" t="str">
        <f>Repasse</f>
        <v/>
      </c>
      <c r="HN41" s="181" t="str">
        <f>Contrapartida</f>
        <v/>
      </c>
      <c r="HO41" s="180"/>
      <c r="HP41" s="182" t="str">
        <f>Repasse</f>
        <v/>
      </c>
      <c r="HQ41" s="181" t="str">
        <f>Contrapartida</f>
        <v/>
      </c>
      <c r="HR41" s="180"/>
      <c r="HS41" s="182" t="str">
        <f>Repasse</f>
        <v/>
      </c>
      <c r="HT41" s="181" t="str">
        <f>Contrapartida</f>
        <v/>
      </c>
      <c r="HU41" s="180"/>
      <c r="HV41" s="182" t="str">
        <f>Repasse</f>
        <v/>
      </c>
      <c r="HW41" s="181" t="str">
        <f>Contrapartida</f>
        <v/>
      </c>
      <c r="HX41" s="180"/>
      <c r="HY41" s="182" t="str">
        <f>Repasse</f>
        <v/>
      </c>
      <c r="HZ41" s="181" t="str">
        <f>Contrapartida</f>
        <v/>
      </c>
      <c r="IA41" s="180"/>
      <c r="IB41" s="182" t="str">
        <f>Repasse</f>
        <v/>
      </c>
      <c r="IC41" s="181" t="str">
        <f>Contrapartida</f>
        <v/>
      </c>
      <c r="ID41" s="180"/>
      <c r="IE41" s="182" t="str">
        <f>Repasse</f>
        <v/>
      </c>
      <c r="IF41" s="181" t="str">
        <f>Contrapartida</f>
        <v/>
      </c>
      <c r="IG41" s="180"/>
      <c r="IH41" s="182" t="str">
        <f>Repasse</f>
        <v/>
      </c>
      <c r="II41" s="181" t="str">
        <f>Contrapartida</f>
        <v/>
      </c>
      <c r="IJ41" s="180"/>
      <c r="IK41" s="182" t="str">
        <f>Repasse</f>
        <v/>
      </c>
      <c r="IL41" s="181" t="str">
        <f>Contrapartida</f>
        <v/>
      </c>
      <c r="IM41" s="180"/>
      <c r="IN41" s="182" t="str">
        <f>Repasse</f>
        <v/>
      </c>
      <c r="IO41" s="181" t="str">
        <f>Contrapartida</f>
        <v/>
      </c>
      <c r="IP41" s="180"/>
      <c r="IQ41" s="182" t="str">
        <f>Repasse</f>
        <v/>
      </c>
      <c r="IR41" s="181" t="str">
        <f>Contrapartida</f>
        <v/>
      </c>
      <c r="IS41" s="180"/>
      <c r="IT41" s="182" t="str">
        <f>Repasse</f>
        <v/>
      </c>
      <c r="IU41" s="181" t="str">
        <f>Contrapartida</f>
        <v/>
      </c>
      <c r="IV41" s="180"/>
    </row>
    <row r="42" spans="1:256" s="179" customFormat="1" ht="9.9499999999999993" customHeight="1" x14ac:dyDescent="0.2">
      <c r="A42" s="178">
        <f>QCI!$B42</f>
        <v>0</v>
      </c>
      <c r="B42" s="177">
        <f>QCI!$M42</f>
        <v>0</v>
      </c>
      <c r="C42" s="176" t="str">
        <f t="shared" si="0"/>
        <v/>
      </c>
      <c r="D42" s="175">
        <f t="shared" si="1"/>
        <v>0</v>
      </c>
      <c r="E42" s="183" t="str">
        <f>Repasse</f>
        <v/>
      </c>
      <c r="F42" s="181" t="str">
        <f>Contrapartida</f>
        <v/>
      </c>
      <c r="G42" s="174"/>
      <c r="H42" s="183" t="str">
        <f>Repasse</f>
        <v/>
      </c>
      <c r="I42" s="181" t="str">
        <f>Contrapartida</f>
        <v/>
      </c>
      <c r="J42" s="180"/>
      <c r="K42" s="182" t="str">
        <f>Repasse</f>
        <v/>
      </c>
      <c r="L42" s="181" t="str">
        <f>Contrapartida</f>
        <v/>
      </c>
      <c r="M42" s="180"/>
      <c r="N42" s="182" t="str">
        <f>Repasse</f>
        <v/>
      </c>
      <c r="O42" s="181" t="str">
        <f>Contrapartida</f>
        <v/>
      </c>
      <c r="P42" s="180"/>
      <c r="Q42" s="182" t="str">
        <f>Repasse</f>
        <v/>
      </c>
      <c r="R42" s="181" t="str">
        <f>Contrapartida</f>
        <v/>
      </c>
      <c r="S42" s="180"/>
      <c r="T42" s="182" t="str">
        <f>Repasse</f>
        <v/>
      </c>
      <c r="U42" s="181" t="str">
        <f>Contrapartida</f>
        <v/>
      </c>
      <c r="V42" s="180"/>
      <c r="W42" s="182" t="str">
        <f>Repasse</f>
        <v/>
      </c>
      <c r="X42" s="181" t="str">
        <f>Contrapartida</f>
        <v/>
      </c>
      <c r="Y42" s="180"/>
      <c r="Z42" s="182" t="str">
        <f>Repasse</f>
        <v/>
      </c>
      <c r="AA42" s="181" t="str">
        <f>Contrapartida</f>
        <v/>
      </c>
      <c r="AB42" s="180"/>
      <c r="AC42" s="182" t="str">
        <f>Repasse</f>
        <v/>
      </c>
      <c r="AD42" s="181" t="str">
        <f>Contrapartida</f>
        <v/>
      </c>
      <c r="AE42" s="180"/>
      <c r="AF42" s="182" t="str">
        <f>Repasse</f>
        <v/>
      </c>
      <c r="AG42" s="181" t="str">
        <f>Contrapartida</f>
        <v/>
      </c>
      <c r="AH42" s="180"/>
      <c r="AI42" s="182" t="str">
        <f>Repasse</f>
        <v/>
      </c>
      <c r="AJ42" s="181" t="str">
        <f>Contrapartida</f>
        <v/>
      </c>
      <c r="AK42" s="180"/>
      <c r="AL42" s="182" t="str">
        <f>Repasse</f>
        <v/>
      </c>
      <c r="AM42" s="181" t="str">
        <f>Contrapartida</f>
        <v/>
      </c>
      <c r="AN42" s="180"/>
      <c r="AO42" s="182" t="str">
        <f>Repasse</f>
        <v/>
      </c>
      <c r="AP42" s="181" t="str">
        <f>Contrapartida</f>
        <v/>
      </c>
      <c r="AQ42" s="180"/>
      <c r="AR42" s="182" t="str">
        <f>Repasse</f>
        <v/>
      </c>
      <c r="AS42" s="181" t="str">
        <f>Contrapartida</f>
        <v/>
      </c>
      <c r="AT42" s="180"/>
      <c r="AU42" s="182" t="str">
        <f>Repasse</f>
        <v/>
      </c>
      <c r="AV42" s="181" t="str">
        <f>Contrapartida</f>
        <v/>
      </c>
      <c r="AW42" s="180"/>
      <c r="AX42" s="182" t="str">
        <f>Repasse</f>
        <v/>
      </c>
      <c r="AY42" s="181" t="str">
        <f>Contrapartida</f>
        <v/>
      </c>
      <c r="AZ42" s="180"/>
      <c r="BA42" s="182" t="str">
        <f>Repasse</f>
        <v/>
      </c>
      <c r="BB42" s="181" t="str">
        <f>Contrapartida</f>
        <v/>
      </c>
      <c r="BC42" s="180"/>
      <c r="BD42" s="182" t="str">
        <f>Repasse</f>
        <v/>
      </c>
      <c r="BE42" s="181" t="str">
        <f>Contrapartida</f>
        <v/>
      </c>
      <c r="BF42" s="180"/>
      <c r="BG42" s="182" t="str">
        <f>Repasse</f>
        <v/>
      </c>
      <c r="BH42" s="181" t="str">
        <f>Contrapartida</f>
        <v/>
      </c>
      <c r="BI42" s="180"/>
      <c r="BJ42" s="182" t="str">
        <f>Repasse</f>
        <v/>
      </c>
      <c r="BK42" s="181" t="str">
        <f>Contrapartida</f>
        <v/>
      </c>
      <c r="BL42" s="180"/>
      <c r="BM42" s="182" t="str">
        <f>Repasse</f>
        <v/>
      </c>
      <c r="BN42" s="181" t="str">
        <f>Contrapartida</f>
        <v/>
      </c>
      <c r="BO42" s="180"/>
      <c r="BP42" s="182" t="str">
        <f>Repasse</f>
        <v/>
      </c>
      <c r="BQ42" s="181" t="str">
        <f>Contrapartida</f>
        <v/>
      </c>
      <c r="BR42" s="180"/>
      <c r="BS42" s="182" t="str">
        <f>Repasse</f>
        <v/>
      </c>
      <c r="BT42" s="181" t="str">
        <f>Contrapartida</f>
        <v/>
      </c>
      <c r="BU42" s="180"/>
      <c r="BV42" s="182" t="str">
        <f>Repasse</f>
        <v/>
      </c>
      <c r="BW42" s="181" t="str">
        <f>Contrapartida</f>
        <v/>
      </c>
      <c r="BX42" s="180"/>
      <c r="BY42" s="182" t="str">
        <f>Repasse</f>
        <v/>
      </c>
      <c r="BZ42" s="181" t="str">
        <f>Contrapartida</f>
        <v/>
      </c>
      <c r="CA42" s="180"/>
      <c r="CB42" s="182" t="str">
        <f>Repasse</f>
        <v/>
      </c>
      <c r="CC42" s="181" t="str">
        <f>Contrapartida</f>
        <v/>
      </c>
      <c r="CD42" s="180"/>
      <c r="CE42" s="182" t="str">
        <f>Repasse</f>
        <v/>
      </c>
      <c r="CF42" s="181" t="str">
        <f>Contrapartida</f>
        <v/>
      </c>
      <c r="CG42" s="180"/>
      <c r="CH42" s="182" t="str">
        <f>Repasse</f>
        <v/>
      </c>
      <c r="CI42" s="181" t="str">
        <f>Contrapartida</f>
        <v/>
      </c>
      <c r="CJ42" s="180"/>
      <c r="CK42" s="182" t="str">
        <f>Repasse</f>
        <v/>
      </c>
      <c r="CL42" s="181" t="str">
        <f>Contrapartida</f>
        <v/>
      </c>
      <c r="CM42" s="180"/>
      <c r="CN42" s="182" t="str">
        <f>Repasse</f>
        <v/>
      </c>
      <c r="CO42" s="181" t="str">
        <f>Contrapartida</f>
        <v/>
      </c>
      <c r="CP42" s="180"/>
      <c r="CQ42" s="182" t="str">
        <f>Repasse</f>
        <v/>
      </c>
      <c r="CR42" s="181" t="str">
        <f>Contrapartida</f>
        <v/>
      </c>
      <c r="CS42" s="180"/>
      <c r="CT42" s="182" t="str">
        <f>Repasse</f>
        <v/>
      </c>
      <c r="CU42" s="181" t="str">
        <f>Contrapartida</f>
        <v/>
      </c>
      <c r="CV42" s="180"/>
      <c r="CW42" s="182" t="str">
        <f>Repasse</f>
        <v/>
      </c>
      <c r="CX42" s="181" t="str">
        <f>Contrapartida</f>
        <v/>
      </c>
      <c r="CY42" s="180"/>
      <c r="CZ42" s="182" t="str">
        <f>Repasse</f>
        <v/>
      </c>
      <c r="DA42" s="181" t="str">
        <f>Contrapartida</f>
        <v/>
      </c>
      <c r="DB42" s="180"/>
      <c r="DC42" s="182" t="str">
        <f>Repasse</f>
        <v/>
      </c>
      <c r="DD42" s="181" t="str">
        <f>Contrapartida</f>
        <v/>
      </c>
      <c r="DE42" s="180"/>
      <c r="DF42" s="182" t="str">
        <f>Repasse</f>
        <v/>
      </c>
      <c r="DG42" s="181" t="str">
        <f>Contrapartida</f>
        <v/>
      </c>
      <c r="DH42" s="180"/>
      <c r="DI42" s="182" t="str">
        <f>Repasse</f>
        <v/>
      </c>
      <c r="DJ42" s="181" t="str">
        <f>Contrapartida</f>
        <v/>
      </c>
      <c r="DK42" s="180"/>
      <c r="DL42" s="182" t="str">
        <f>Repasse</f>
        <v/>
      </c>
      <c r="DM42" s="181" t="str">
        <f>Contrapartida</f>
        <v/>
      </c>
      <c r="DN42" s="180"/>
      <c r="DO42" s="182" t="str">
        <f>Repasse</f>
        <v/>
      </c>
      <c r="DP42" s="181" t="str">
        <f>Contrapartida</f>
        <v/>
      </c>
      <c r="DQ42" s="180"/>
      <c r="DR42" s="182" t="str">
        <f>Repasse</f>
        <v/>
      </c>
      <c r="DS42" s="181" t="str">
        <f>Contrapartida</f>
        <v/>
      </c>
      <c r="DT42" s="180"/>
      <c r="DU42" s="182" t="str">
        <f>Repasse</f>
        <v/>
      </c>
      <c r="DV42" s="181" t="str">
        <f>Contrapartida</f>
        <v/>
      </c>
      <c r="DW42" s="180"/>
      <c r="DX42" s="182" t="str">
        <f>Repasse</f>
        <v/>
      </c>
      <c r="DY42" s="181" t="str">
        <f>Contrapartida</f>
        <v/>
      </c>
      <c r="DZ42" s="180"/>
      <c r="EA42" s="182" t="str">
        <f>Repasse</f>
        <v/>
      </c>
      <c r="EB42" s="181" t="str">
        <f>Contrapartida</f>
        <v/>
      </c>
      <c r="EC42" s="180"/>
      <c r="ED42" s="182" t="str">
        <f>Repasse</f>
        <v/>
      </c>
      <c r="EE42" s="181" t="str">
        <f>Contrapartida</f>
        <v/>
      </c>
      <c r="EF42" s="180"/>
      <c r="EG42" s="182" t="str">
        <f>Repasse</f>
        <v/>
      </c>
      <c r="EH42" s="181" t="str">
        <f>Contrapartida</f>
        <v/>
      </c>
      <c r="EI42" s="180"/>
      <c r="EJ42" s="182" t="str">
        <f>Repasse</f>
        <v/>
      </c>
      <c r="EK42" s="181" t="str">
        <f>Contrapartida</f>
        <v/>
      </c>
      <c r="EL42" s="180"/>
      <c r="EM42" s="182" t="str">
        <f>Repasse</f>
        <v/>
      </c>
      <c r="EN42" s="181" t="str">
        <f>Contrapartida</f>
        <v/>
      </c>
      <c r="EO42" s="180"/>
      <c r="EP42" s="182" t="str">
        <f>Repasse</f>
        <v/>
      </c>
      <c r="EQ42" s="181" t="str">
        <f>Contrapartida</f>
        <v/>
      </c>
      <c r="ER42" s="180"/>
      <c r="ES42" s="182" t="str">
        <f>Repasse</f>
        <v/>
      </c>
      <c r="ET42" s="181" t="str">
        <f>Contrapartida</f>
        <v/>
      </c>
      <c r="EU42" s="180"/>
      <c r="EV42" s="182" t="str">
        <f>Repasse</f>
        <v/>
      </c>
      <c r="EW42" s="181" t="str">
        <f>Contrapartida</f>
        <v/>
      </c>
      <c r="EX42" s="180"/>
      <c r="EY42" s="182" t="str">
        <f>Repasse</f>
        <v/>
      </c>
      <c r="EZ42" s="181" t="str">
        <f>Contrapartida</f>
        <v/>
      </c>
      <c r="FA42" s="180"/>
      <c r="FB42" s="182" t="str">
        <f>Repasse</f>
        <v/>
      </c>
      <c r="FC42" s="181" t="str">
        <f>Contrapartida</f>
        <v/>
      </c>
      <c r="FD42" s="180"/>
      <c r="FE42" s="182" t="str">
        <f>Repasse</f>
        <v/>
      </c>
      <c r="FF42" s="181" t="str">
        <f>Contrapartida</f>
        <v/>
      </c>
      <c r="FG42" s="180"/>
      <c r="FH42" s="182" t="str">
        <f>Repasse</f>
        <v/>
      </c>
      <c r="FI42" s="181" t="str">
        <f>Contrapartida</f>
        <v/>
      </c>
      <c r="FJ42" s="180"/>
      <c r="FK42" s="182" t="str">
        <f>Repasse</f>
        <v/>
      </c>
      <c r="FL42" s="181" t="str">
        <f>Contrapartida</f>
        <v/>
      </c>
      <c r="FM42" s="180"/>
      <c r="FN42" s="182" t="str">
        <f>Repasse</f>
        <v/>
      </c>
      <c r="FO42" s="181" t="str">
        <f>Contrapartida</f>
        <v/>
      </c>
      <c r="FP42" s="180"/>
      <c r="FQ42" s="182" t="str">
        <f>Repasse</f>
        <v/>
      </c>
      <c r="FR42" s="181" t="str">
        <f>Contrapartida</f>
        <v/>
      </c>
      <c r="FS42" s="180"/>
      <c r="FT42" s="182" t="str">
        <f>Repasse</f>
        <v/>
      </c>
      <c r="FU42" s="181" t="str">
        <f>Contrapartida</f>
        <v/>
      </c>
      <c r="FV42" s="180"/>
      <c r="FW42" s="182" t="str">
        <f>Repasse</f>
        <v/>
      </c>
      <c r="FX42" s="181" t="str">
        <f>Contrapartida</f>
        <v/>
      </c>
      <c r="FY42" s="180"/>
      <c r="FZ42" s="182" t="str">
        <f>Repasse</f>
        <v/>
      </c>
      <c r="GA42" s="181" t="str">
        <f>Contrapartida</f>
        <v/>
      </c>
      <c r="GB42" s="180"/>
      <c r="GC42" s="182" t="str">
        <f>Repasse</f>
        <v/>
      </c>
      <c r="GD42" s="181" t="str">
        <f>Contrapartida</f>
        <v/>
      </c>
      <c r="GE42" s="180"/>
      <c r="GF42" s="182" t="str">
        <f>Repasse</f>
        <v/>
      </c>
      <c r="GG42" s="181" t="str">
        <f>Contrapartida</f>
        <v/>
      </c>
      <c r="GH42" s="180"/>
      <c r="GI42" s="182" t="str">
        <f>Repasse</f>
        <v/>
      </c>
      <c r="GJ42" s="181" t="str">
        <f>Contrapartida</f>
        <v/>
      </c>
      <c r="GK42" s="180"/>
      <c r="GL42" s="182" t="str">
        <f>Repasse</f>
        <v/>
      </c>
      <c r="GM42" s="181" t="str">
        <f>Contrapartida</f>
        <v/>
      </c>
      <c r="GN42" s="180"/>
      <c r="GO42" s="182" t="str">
        <f>Repasse</f>
        <v/>
      </c>
      <c r="GP42" s="181" t="str">
        <f>Contrapartida</f>
        <v/>
      </c>
      <c r="GQ42" s="180"/>
      <c r="GR42" s="182" t="str">
        <f>Repasse</f>
        <v/>
      </c>
      <c r="GS42" s="181" t="str">
        <f>Contrapartida</f>
        <v/>
      </c>
      <c r="GT42" s="180"/>
      <c r="GU42" s="182" t="str">
        <f>Repasse</f>
        <v/>
      </c>
      <c r="GV42" s="181" t="str">
        <f>Contrapartida</f>
        <v/>
      </c>
      <c r="GW42" s="180"/>
      <c r="GX42" s="182" t="str">
        <f>Repasse</f>
        <v/>
      </c>
      <c r="GY42" s="181" t="str">
        <f>Contrapartida</f>
        <v/>
      </c>
      <c r="GZ42" s="180"/>
      <c r="HA42" s="182" t="str">
        <f>Repasse</f>
        <v/>
      </c>
      <c r="HB42" s="181" t="str">
        <f>Contrapartida</f>
        <v/>
      </c>
      <c r="HC42" s="180"/>
      <c r="HD42" s="182" t="str">
        <f>Repasse</f>
        <v/>
      </c>
      <c r="HE42" s="181" t="str">
        <f>Contrapartida</f>
        <v/>
      </c>
      <c r="HF42" s="180"/>
      <c r="HG42" s="182" t="str">
        <f>Repasse</f>
        <v/>
      </c>
      <c r="HH42" s="181" t="str">
        <f>Contrapartida</f>
        <v/>
      </c>
      <c r="HI42" s="180"/>
      <c r="HJ42" s="182" t="str">
        <f>Repasse</f>
        <v/>
      </c>
      <c r="HK42" s="181" t="str">
        <f>Contrapartida</f>
        <v/>
      </c>
      <c r="HL42" s="180"/>
      <c r="HM42" s="182" t="str">
        <f>Repasse</f>
        <v/>
      </c>
      <c r="HN42" s="181" t="str">
        <f>Contrapartida</f>
        <v/>
      </c>
      <c r="HO42" s="180"/>
      <c r="HP42" s="182" t="str">
        <f>Repasse</f>
        <v/>
      </c>
      <c r="HQ42" s="181" t="str">
        <f>Contrapartida</f>
        <v/>
      </c>
      <c r="HR42" s="180"/>
      <c r="HS42" s="182" t="str">
        <f>Repasse</f>
        <v/>
      </c>
      <c r="HT42" s="181" t="str">
        <f>Contrapartida</f>
        <v/>
      </c>
      <c r="HU42" s="180"/>
      <c r="HV42" s="182" t="str">
        <f>Repasse</f>
        <v/>
      </c>
      <c r="HW42" s="181" t="str">
        <f>Contrapartida</f>
        <v/>
      </c>
      <c r="HX42" s="180"/>
      <c r="HY42" s="182" t="str">
        <f>Repasse</f>
        <v/>
      </c>
      <c r="HZ42" s="181" t="str">
        <f>Contrapartida</f>
        <v/>
      </c>
      <c r="IA42" s="180"/>
      <c r="IB42" s="182" t="str">
        <f>Repasse</f>
        <v/>
      </c>
      <c r="IC42" s="181" t="str">
        <f>Contrapartida</f>
        <v/>
      </c>
      <c r="ID42" s="180"/>
      <c r="IE42" s="182" t="str">
        <f>Repasse</f>
        <v/>
      </c>
      <c r="IF42" s="181" t="str">
        <f>Contrapartida</f>
        <v/>
      </c>
      <c r="IG42" s="180"/>
      <c r="IH42" s="182" t="str">
        <f>Repasse</f>
        <v/>
      </c>
      <c r="II42" s="181" t="str">
        <f>Contrapartida</f>
        <v/>
      </c>
      <c r="IJ42" s="180"/>
      <c r="IK42" s="182" t="str">
        <f>Repasse</f>
        <v/>
      </c>
      <c r="IL42" s="181" t="str">
        <f>Contrapartida</f>
        <v/>
      </c>
      <c r="IM42" s="180"/>
      <c r="IN42" s="182" t="str">
        <f>Repasse</f>
        <v/>
      </c>
      <c r="IO42" s="181" t="str">
        <f>Contrapartida</f>
        <v/>
      </c>
      <c r="IP42" s="180"/>
      <c r="IQ42" s="182" t="str">
        <f>Repasse</f>
        <v/>
      </c>
      <c r="IR42" s="181" t="str">
        <f>Contrapartida</f>
        <v/>
      </c>
      <c r="IS42" s="180"/>
      <c r="IT42" s="182" t="str">
        <f>Repasse</f>
        <v/>
      </c>
      <c r="IU42" s="181" t="str">
        <f>Contrapartida</f>
        <v/>
      </c>
      <c r="IV42" s="180"/>
    </row>
    <row r="43" spans="1:256" s="179" customFormat="1" ht="9.9499999999999993" hidden="1" customHeight="1" x14ac:dyDescent="0.2">
      <c r="A43" s="178">
        <f>QCI!$B43</f>
        <v>0</v>
      </c>
      <c r="B43" s="177">
        <f>QCI!$M43</f>
        <v>0</v>
      </c>
      <c r="C43" s="176" t="str">
        <f t="shared" si="0"/>
        <v/>
      </c>
      <c r="D43" s="175">
        <f t="shared" si="1"/>
        <v>0</v>
      </c>
      <c r="E43" s="183" t="str">
        <f>Repasse</f>
        <v/>
      </c>
      <c r="F43" s="181" t="str">
        <f>Contrapartida</f>
        <v/>
      </c>
      <c r="G43" s="174"/>
      <c r="H43" s="183" t="str">
        <f>Repasse</f>
        <v/>
      </c>
      <c r="I43" s="181" t="str">
        <f>Contrapartida</f>
        <v/>
      </c>
      <c r="J43" s="180"/>
      <c r="K43" s="182" t="str">
        <f>Repasse</f>
        <v/>
      </c>
      <c r="L43" s="181" t="str">
        <f>Contrapartida</f>
        <v/>
      </c>
      <c r="M43" s="180"/>
      <c r="N43" s="182" t="str">
        <f>Repasse</f>
        <v/>
      </c>
      <c r="O43" s="181" t="str">
        <f>Contrapartida</f>
        <v/>
      </c>
      <c r="P43" s="180"/>
      <c r="Q43" s="182" t="str">
        <f>Repasse</f>
        <v/>
      </c>
      <c r="R43" s="181" t="str">
        <f>Contrapartida</f>
        <v/>
      </c>
      <c r="S43" s="180"/>
      <c r="T43" s="182" t="str">
        <f>Repasse</f>
        <v/>
      </c>
      <c r="U43" s="181" t="str">
        <f>Contrapartida</f>
        <v/>
      </c>
      <c r="V43" s="180"/>
      <c r="W43" s="182" t="str">
        <f>Repasse</f>
        <v/>
      </c>
      <c r="X43" s="181" t="str">
        <f>Contrapartida</f>
        <v/>
      </c>
      <c r="Y43" s="180"/>
      <c r="Z43" s="182" t="str">
        <f>Repasse</f>
        <v/>
      </c>
      <c r="AA43" s="181" t="str">
        <f>Contrapartida</f>
        <v/>
      </c>
      <c r="AB43" s="180"/>
      <c r="AC43" s="182" t="str">
        <f>Repasse</f>
        <v/>
      </c>
      <c r="AD43" s="181" t="str">
        <f>Contrapartida</f>
        <v/>
      </c>
      <c r="AE43" s="180"/>
      <c r="AF43" s="182" t="str">
        <f>Repasse</f>
        <v/>
      </c>
      <c r="AG43" s="181" t="str">
        <f>Contrapartida</f>
        <v/>
      </c>
      <c r="AH43" s="180"/>
      <c r="AI43" s="182" t="str">
        <f>Repasse</f>
        <v/>
      </c>
      <c r="AJ43" s="181" t="str">
        <f>Contrapartida</f>
        <v/>
      </c>
      <c r="AK43" s="180"/>
      <c r="AL43" s="182" t="str">
        <f>Repasse</f>
        <v/>
      </c>
      <c r="AM43" s="181" t="str">
        <f>Contrapartida</f>
        <v/>
      </c>
      <c r="AN43" s="180"/>
      <c r="AO43" s="182" t="str">
        <f>Repasse</f>
        <v/>
      </c>
      <c r="AP43" s="181" t="str">
        <f>Contrapartida</f>
        <v/>
      </c>
      <c r="AQ43" s="180"/>
      <c r="AR43" s="182" t="str">
        <f>Repasse</f>
        <v/>
      </c>
      <c r="AS43" s="181" t="str">
        <f>Contrapartida</f>
        <v/>
      </c>
      <c r="AT43" s="180"/>
      <c r="AU43" s="182" t="str">
        <f>Repasse</f>
        <v/>
      </c>
      <c r="AV43" s="181" t="str">
        <f>Contrapartida</f>
        <v/>
      </c>
      <c r="AW43" s="180"/>
      <c r="AX43" s="182" t="str">
        <f>Repasse</f>
        <v/>
      </c>
      <c r="AY43" s="181" t="str">
        <f>Contrapartida</f>
        <v/>
      </c>
      <c r="AZ43" s="180"/>
      <c r="BA43" s="182" t="str">
        <f>Repasse</f>
        <v/>
      </c>
      <c r="BB43" s="181" t="str">
        <f>Contrapartida</f>
        <v/>
      </c>
      <c r="BC43" s="180"/>
      <c r="BD43" s="182" t="str">
        <f>Repasse</f>
        <v/>
      </c>
      <c r="BE43" s="181" t="str">
        <f>Contrapartida</f>
        <v/>
      </c>
      <c r="BF43" s="180"/>
      <c r="BG43" s="182" t="str">
        <f>Repasse</f>
        <v/>
      </c>
      <c r="BH43" s="181" t="str">
        <f>Contrapartida</f>
        <v/>
      </c>
      <c r="BI43" s="180"/>
      <c r="BJ43" s="182" t="str">
        <f>Repasse</f>
        <v/>
      </c>
      <c r="BK43" s="181" t="str">
        <f>Contrapartida</f>
        <v/>
      </c>
      <c r="BL43" s="180"/>
      <c r="BM43" s="182" t="str">
        <f>Repasse</f>
        <v/>
      </c>
      <c r="BN43" s="181" t="str">
        <f>Contrapartida</f>
        <v/>
      </c>
      <c r="BO43" s="180"/>
      <c r="BP43" s="182" t="str">
        <f>Repasse</f>
        <v/>
      </c>
      <c r="BQ43" s="181" t="str">
        <f>Contrapartida</f>
        <v/>
      </c>
      <c r="BR43" s="180"/>
      <c r="BS43" s="182" t="str">
        <f>Repasse</f>
        <v/>
      </c>
      <c r="BT43" s="181" t="str">
        <f>Contrapartida</f>
        <v/>
      </c>
      <c r="BU43" s="180"/>
      <c r="BV43" s="182" t="str">
        <f>Repasse</f>
        <v/>
      </c>
      <c r="BW43" s="181" t="str">
        <f>Contrapartida</f>
        <v/>
      </c>
      <c r="BX43" s="180"/>
      <c r="BY43" s="182" t="str">
        <f>Repasse</f>
        <v/>
      </c>
      <c r="BZ43" s="181" t="str">
        <f>Contrapartida</f>
        <v/>
      </c>
      <c r="CA43" s="180"/>
      <c r="CB43" s="182" t="str">
        <f>Repasse</f>
        <v/>
      </c>
      <c r="CC43" s="181" t="str">
        <f>Contrapartida</f>
        <v/>
      </c>
      <c r="CD43" s="180"/>
      <c r="CE43" s="182" t="str">
        <f>Repasse</f>
        <v/>
      </c>
      <c r="CF43" s="181" t="str">
        <f>Contrapartida</f>
        <v/>
      </c>
      <c r="CG43" s="180"/>
      <c r="CH43" s="182" t="str">
        <f>Repasse</f>
        <v/>
      </c>
      <c r="CI43" s="181" t="str">
        <f>Contrapartida</f>
        <v/>
      </c>
      <c r="CJ43" s="180"/>
      <c r="CK43" s="182" t="str">
        <f>Repasse</f>
        <v/>
      </c>
      <c r="CL43" s="181" t="str">
        <f>Contrapartida</f>
        <v/>
      </c>
      <c r="CM43" s="180"/>
      <c r="CN43" s="182" t="str">
        <f>Repasse</f>
        <v/>
      </c>
      <c r="CO43" s="181" t="str">
        <f>Contrapartida</f>
        <v/>
      </c>
      <c r="CP43" s="180"/>
      <c r="CQ43" s="182" t="str">
        <f>Repasse</f>
        <v/>
      </c>
      <c r="CR43" s="181" t="str">
        <f>Contrapartida</f>
        <v/>
      </c>
      <c r="CS43" s="180"/>
      <c r="CT43" s="182" t="str">
        <f>Repasse</f>
        <v/>
      </c>
      <c r="CU43" s="181" t="str">
        <f>Contrapartida</f>
        <v/>
      </c>
      <c r="CV43" s="180"/>
      <c r="CW43" s="182" t="str">
        <f>Repasse</f>
        <v/>
      </c>
      <c r="CX43" s="181" t="str">
        <f>Contrapartida</f>
        <v/>
      </c>
      <c r="CY43" s="180"/>
      <c r="CZ43" s="182" t="str">
        <f>Repasse</f>
        <v/>
      </c>
      <c r="DA43" s="181" t="str">
        <f>Contrapartida</f>
        <v/>
      </c>
      <c r="DB43" s="180"/>
      <c r="DC43" s="182" t="str">
        <f>Repasse</f>
        <v/>
      </c>
      <c r="DD43" s="181" t="str">
        <f>Contrapartida</f>
        <v/>
      </c>
      <c r="DE43" s="180"/>
      <c r="DF43" s="182" t="str">
        <f>Repasse</f>
        <v/>
      </c>
      <c r="DG43" s="181" t="str">
        <f>Contrapartida</f>
        <v/>
      </c>
      <c r="DH43" s="180"/>
      <c r="DI43" s="182" t="str">
        <f>Repasse</f>
        <v/>
      </c>
      <c r="DJ43" s="181" t="str">
        <f>Contrapartida</f>
        <v/>
      </c>
      <c r="DK43" s="180"/>
      <c r="DL43" s="182" t="str">
        <f>Repasse</f>
        <v/>
      </c>
      <c r="DM43" s="181" t="str">
        <f>Contrapartida</f>
        <v/>
      </c>
      <c r="DN43" s="180"/>
      <c r="DO43" s="182" t="str">
        <f>Repasse</f>
        <v/>
      </c>
      <c r="DP43" s="181" t="str">
        <f>Contrapartida</f>
        <v/>
      </c>
      <c r="DQ43" s="180"/>
      <c r="DR43" s="182" t="str">
        <f>Repasse</f>
        <v/>
      </c>
      <c r="DS43" s="181" t="str">
        <f>Contrapartida</f>
        <v/>
      </c>
      <c r="DT43" s="180"/>
      <c r="DU43" s="182" t="str">
        <f>Repasse</f>
        <v/>
      </c>
      <c r="DV43" s="181" t="str">
        <f>Contrapartida</f>
        <v/>
      </c>
      <c r="DW43" s="180"/>
      <c r="DX43" s="182" t="str">
        <f>Repasse</f>
        <v/>
      </c>
      <c r="DY43" s="181" t="str">
        <f>Contrapartida</f>
        <v/>
      </c>
      <c r="DZ43" s="180"/>
      <c r="EA43" s="182" t="str">
        <f>Repasse</f>
        <v/>
      </c>
      <c r="EB43" s="181" t="str">
        <f>Contrapartida</f>
        <v/>
      </c>
      <c r="EC43" s="180"/>
      <c r="ED43" s="182" t="str">
        <f>Repasse</f>
        <v/>
      </c>
      <c r="EE43" s="181" t="str">
        <f>Contrapartida</f>
        <v/>
      </c>
      <c r="EF43" s="180"/>
      <c r="EG43" s="182" t="str">
        <f>Repasse</f>
        <v/>
      </c>
      <c r="EH43" s="181" t="str">
        <f>Contrapartida</f>
        <v/>
      </c>
      <c r="EI43" s="180"/>
      <c r="EJ43" s="182" t="str">
        <f>Repasse</f>
        <v/>
      </c>
      <c r="EK43" s="181" t="str">
        <f>Contrapartida</f>
        <v/>
      </c>
      <c r="EL43" s="180"/>
      <c r="EM43" s="182" t="str">
        <f>Repasse</f>
        <v/>
      </c>
      <c r="EN43" s="181" t="str">
        <f>Contrapartida</f>
        <v/>
      </c>
      <c r="EO43" s="180"/>
      <c r="EP43" s="182" t="str">
        <f>Repasse</f>
        <v/>
      </c>
      <c r="EQ43" s="181" t="str">
        <f>Contrapartida</f>
        <v/>
      </c>
      <c r="ER43" s="180"/>
      <c r="ES43" s="182" t="str">
        <f>Repasse</f>
        <v/>
      </c>
      <c r="ET43" s="181" t="str">
        <f>Contrapartida</f>
        <v/>
      </c>
      <c r="EU43" s="180"/>
      <c r="EV43" s="182" t="str">
        <f>Repasse</f>
        <v/>
      </c>
      <c r="EW43" s="181" t="str">
        <f>Contrapartida</f>
        <v/>
      </c>
      <c r="EX43" s="180"/>
      <c r="EY43" s="182" t="str">
        <f>Repasse</f>
        <v/>
      </c>
      <c r="EZ43" s="181" t="str">
        <f>Contrapartida</f>
        <v/>
      </c>
      <c r="FA43" s="180"/>
      <c r="FB43" s="182" t="str">
        <f>Repasse</f>
        <v/>
      </c>
      <c r="FC43" s="181" t="str">
        <f>Contrapartida</f>
        <v/>
      </c>
      <c r="FD43" s="180"/>
      <c r="FE43" s="182" t="str">
        <f>Repasse</f>
        <v/>
      </c>
      <c r="FF43" s="181" t="str">
        <f>Contrapartida</f>
        <v/>
      </c>
      <c r="FG43" s="180"/>
      <c r="FH43" s="182" t="str">
        <f>Repasse</f>
        <v/>
      </c>
      <c r="FI43" s="181" t="str">
        <f>Contrapartida</f>
        <v/>
      </c>
      <c r="FJ43" s="180"/>
      <c r="FK43" s="182" t="str">
        <f>Repasse</f>
        <v/>
      </c>
      <c r="FL43" s="181" t="str">
        <f>Contrapartida</f>
        <v/>
      </c>
      <c r="FM43" s="180"/>
      <c r="FN43" s="182" t="str">
        <f>Repasse</f>
        <v/>
      </c>
      <c r="FO43" s="181" t="str">
        <f>Contrapartida</f>
        <v/>
      </c>
      <c r="FP43" s="180"/>
      <c r="FQ43" s="182" t="str">
        <f>Repasse</f>
        <v/>
      </c>
      <c r="FR43" s="181" t="str">
        <f>Contrapartida</f>
        <v/>
      </c>
      <c r="FS43" s="180"/>
      <c r="FT43" s="182" t="str">
        <f>Repasse</f>
        <v/>
      </c>
      <c r="FU43" s="181" t="str">
        <f>Contrapartida</f>
        <v/>
      </c>
      <c r="FV43" s="180"/>
      <c r="FW43" s="182" t="str">
        <f>Repasse</f>
        <v/>
      </c>
      <c r="FX43" s="181" t="str">
        <f>Contrapartida</f>
        <v/>
      </c>
      <c r="FY43" s="180"/>
      <c r="FZ43" s="182" t="str">
        <f>Repasse</f>
        <v/>
      </c>
      <c r="GA43" s="181" t="str">
        <f>Contrapartida</f>
        <v/>
      </c>
      <c r="GB43" s="180"/>
      <c r="GC43" s="182" t="str">
        <f>Repasse</f>
        <v/>
      </c>
      <c r="GD43" s="181" t="str">
        <f>Contrapartida</f>
        <v/>
      </c>
      <c r="GE43" s="180"/>
      <c r="GF43" s="182" t="str">
        <f>Repasse</f>
        <v/>
      </c>
      <c r="GG43" s="181" t="str">
        <f>Contrapartida</f>
        <v/>
      </c>
      <c r="GH43" s="180"/>
      <c r="GI43" s="182" t="str">
        <f>Repasse</f>
        <v/>
      </c>
      <c r="GJ43" s="181" t="str">
        <f>Contrapartida</f>
        <v/>
      </c>
      <c r="GK43" s="180"/>
      <c r="GL43" s="182" t="str">
        <f>Repasse</f>
        <v/>
      </c>
      <c r="GM43" s="181" t="str">
        <f>Contrapartida</f>
        <v/>
      </c>
      <c r="GN43" s="180"/>
      <c r="GO43" s="182" t="str">
        <f>Repasse</f>
        <v/>
      </c>
      <c r="GP43" s="181" t="str">
        <f>Contrapartida</f>
        <v/>
      </c>
      <c r="GQ43" s="180"/>
      <c r="GR43" s="182" t="str">
        <f>Repasse</f>
        <v/>
      </c>
      <c r="GS43" s="181" t="str">
        <f>Contrapartida</f>
        <v/>
      </c>
      <c r="GT43" s="180"/>
      <c r="GU43" s="182" t="str">
        <f>Repasse</f>
        <v/>
      </c>
      <c r="GV43" s="181" t="str">
        <f>Contrapartida</f>
        <v/>
      </c>
      <c r="GW43" s="180"/>
      <c r="GX43" s="182" t="str">
        <f>Repasse</f>
        <v/>
      </c>
      <c r="GY43" s="181" t="str">
        <f>Contrapartida</f>
        <v/>
      </c>
      <c r="GZ43" s="180"/>
      <c r="HA43" s="182" t="str">
        <f>Repasse</f>
        <v/>
      </c>
      <c r="HB43" s="181" t="str">
        <f>Contrapartida</f>
        <v/>
      </c>
      <c r="HC43" s="180"/>
      <c r="HD43" s="182" t="str">
        <f>Repasse</f>
        <v/>
      </c>
      <c r="HE43" s="181" t="str">
        <f>Contrapartida</f>
        <v/>
      </c>
      <c r="HF43" s="180"/>
      <c r="HG43" s="182" t="str">
        <f>Repasse</f>
        <v/>
      </c>
      <c r="HH43" s="181" t="str">
        <f>Contrapartida</f>
        <v/>
      </c>
      <c r="HI43" s="180"/>
      <c r="HJ43" s="182" t="str">
        <f>Repasse</f>
        <v/>
      </c>
      <c r="HK43" s="181" t="str">
        <f>Contrapartida</f>
        <v/>
      </c>
      <c r="HL43" s="180"/>
      <c r="HM43" s="182" t="str">
        <f>Repasse</f>
        <v/>
      </c>
      <c r="HN43" s="181" t="str">
        <f>Contrapartida</f>
        <v/>
      </c>
      <c r="HO43" s="180"/>
      <c r="HP43" s="182" t="str">
        <f>Repasse</f>
        <v/>
      </c>
      <c r="HQ43" s="181" t="str">
        <f>Contrapartida</f>
        <v/>
      </c>
      <c r="HR43" s="180"/>
      <c r="HS43" s="182" t="str">
        <f>Repasse</f>
        <v/>
      </c>
      <c r="HT43" s="181" t="str">
        <f>Contrapartida</f>
        <v/>
      </c>
      <c r="HU43" s="180"/>
      <c r="HV43" s="182" t="str">
        <f>Repasse</f>
        <v/>
      </c>
      <c r="HW43" s="181" t="str">
        <f>Contrapartida</f>
        <v/>
      </c>
      <c r="HX43" s="180"/>
      <c r="HY43" s="182" t="str">
        <f>Repasse</f>
        <v/>
      </c>
      <c r="HZ43" s="181" t="str">
        <f>Contrapartida</f>
        <v/>
      </c>
      <c r="IA43" s="180"/>
      <c r="IB43" s="182" t="str">
        <f>Repasse</f>
        <v/>
      </c>
      <c r="IC43" s="181" t="str">
        <f>Contrapartida</f>
        <v/>
      </c>
      <c r="ID43" s="180"/>
      <c r="IE43" s="182" t="str">
        <f>Repasse</f>
        <v/>
      </c>
      <c r="IF43" s="181" t="str">
        <f>Contrapartida</f>
        <v/>
      </c>
      <c r="IG43" s="180"/>
      <c r="IH43" s="182" t="str">
        <f>Repasse</f>
        <v/>
      </c>
      <c r="II43" s="181" t="str">
        <f>Contrapartida</f>
        <v/>
      </c>
      <c r="IJ43" s="180"/>
      <c r="IK43" s="182" t="str">
        <f>Repasse</f>
        <v/>
      </c>
      <c r="IL43" s="181" t="str">
        <f>Contrapartida</f>
        <v/>
      </c>
      <c r="IM43" s="180"/>
      <c r="IN43" s="182" t="str">
        <f>Repasse</f>
        <v/>
      </c>
      <c r="IO43" s="181" t="str">
        <f>Contrapartida</f>
        <v/>
      </c>
      <c r="IP43" s="180"/>
      <c r="IQ43" s="182" t="str">
        <f>Repasse</f>
        <v/>
      </c>
      <c r="IR43" s="181" t="str">
        <f>Contrapartida</f>
        <v/>
      </c>
      <c r="IS43" s="180"/>
      <c r="IT43" s="182" t="str">
        <f>Repasse</f>
        <v/>
      </c>
      <c r="IU43" s="181" t="str">
        <f>Contrapartida</f>
        <v/>
      </c>
      <c r="IV43" s="180"/>
    </row>
    <row r="44" spans="1:256" s="179" customFormat="1" ht="9.9499999999999993" hidden="1" customHeight="1" x14ac:dyDescent="0.2">
      <c r="A44" s="178">
        <f>QCI!$B44</f>
        <v>0</v>
      </c>
      <c r="B44" s="177">
        <f>QCI!$M44</f>
        <v>0</v>
      </c>
      <c r="C44" s="176" t="str">
        <f t="shared" si="0"/>
        <v/>
      </c>
      <c r="D44" s="175">
        <f t="shared" si="1"/>
        <v>0</v>
      </c>
      <c r="E44" s="183" t="str">
        <f>Repasse</f>
        <v/>
      </c>
      <c r="F44" s="181" t="str">
        <f>Contrapartida</f>
        <v/>
      </c>
      <c r="G44" s="174"/>
      <c r="H44" s="183" t="str">
        <f>Repasse</f>
        <v/>
      </c>
      <c r="I44" s="181" t="str">
        <f>Contrapartida</f>
        <v/>
      </c>
      <c r="J44" s="180"/>
      <c r="K44" s="182" t="str">
        <f>Repasse</f>
        <v/>
      </c>
      <c r="L44" s="181" t="str">
        <f>Contrapartida</f>
        <v/>
      </c>
      <c r="M44" s="180"/>
      <c r="N44" s="182" t="str">
        <f>Repasse</f>
        <v/>
      </c>
      <c r="O44" s="181" t="str">
        <f>Contrapartida</f>
        <v/>
      </c>
      <c r="P44" s="180"/>
      <c r="Q44" s="182" t="str">
        <f>Repasse</f>
        <v/>
      </c>
      <c r="R44" s="181" t="str">
        <f>Contrapartida</f>
        <v/>
      </c>
      <c r="S44" s="180"/>
      <c r="T44" s="182" t="str">
        <f>Repasse</f>
        <v/>
      </c>
      <c r="U44" s="181" t="str">
        <f>Contrapartida</f>
        <v/>
      </c>
      <c r="V44" s="180"/>
      <c r="W44" s="182" t="str">
        <f>Repasse</f>
        <v/>
      </c>
      <c r="X44" s="181" t="str">
        <f>Contrapartida</f>
        <v/>
      </c>
      <c r="Y44" s="180"/>
      <c r="Z44" s="182" t="str">
        <f>Repasse</f>
        <v/>
      </c>
      <c r="AA44" s="181" t="str">
        <f>Contrapartida</f>
        <v/>
      </c>
      <c r="AB44" s="180"/>
      <c r="AC44" s="182" t="str">
        <f>Repasse</f>
        <v/>
      </c>
      <c r="AD44" s="181" t="str">
        <f>Contrapartida</f>
        <v/>
      </c>
      <c r="AE44" s="180"/>
      <c r="AF44" s="182" t="str">
        <f>Repasse</f>
        <v/>
      </c>
      <c r="AG44" s="181" t="str">
        <f>Contrapartida</f>
        <v/>
      </c>
      <c r="AH44" s="180"/>
      <c r="AI44" s="182" t="str">
        <f>Repasse</f>
        <v/>
      </c>
      <c r="AJ44" s="181" t="str">
        <f>Contrapartida</f>
        <v/>
      </c>
      <c r="AK44" s="180"/>
      <c r="AL44" s="182" t="str">
        <f>Repasse</f>
        <v/>
      </c>
      <c r="AM44" s="181" t="str">
        <f>Contrapartida</f>
        <v/>
      </c>
      <c r="AN44" s="180"/>
      <c r="AO44" s="182" t="str">
        <f>Repasse</f>
        <v/>
      </c>
      <c r="AP44" s="181" t="str">
        <f>Contrapartida</f>
        <v/>
      </c>
      <c r="AQ44" s="180"/>
      <c r="AR44" s="182" t="str">
        <f>Repasse</f>
        <v/>
      </c>
      <c r="AS44" s="181" t="str">
        <f>Contrapartida</f>
        <v/>
      </c>
      <c r="AT44" s="180"/>
      <c r="AU44" s="182" t="str">
        <f>Repasse</f>
        <v/>
      </c>
      <c r="AV44" s="181" t="str">
        <f>Contrapartida</f>
        <v/>
      </c>
      <c r="AW44" s="180"/>
      <c r="AX44" s="182" t="str">
        <f>Repasse</f>
        <v/>
      </c>
      <c r="AY44" s="181" t="str">
        <f>Contrapartida</f>
        <v/>
      </c>
      <c r="AZ44" s="180"/>
      <c r="BA44" s="182" t="str">
        <f>Repasse</f>
        <v/>
      </c>
      <c r="BB44" s="181" t="str">
        <f>Contrapartida</f>
        <v/>
      </c>
      <c r="BC44" s="180"/>
      <c r="BD44" s="182" t="str">
        <f>Repasse</f>
        <v/>
      </c>
      <c r="BE44" s="181" t="str">
        <f>Contrapartida</f>
        <v/>
      </c>
      <c r="BF44" s="180"/>
      <c r="BG44" s="182" t="str">
        <f>Repasse</f>
        <v/>
      </c>
      <c r="BH44" s="181" t="str">
        <f>Contrapartida</f>
        <v/>
      </c>
      <c r="BI44" s="180"/>
      <c r="BJ44" s="182" t="str">
        <f>Repasse</f>
        <v/>
      </c>
      <c r="BK44" s="181" t="str">
        <f>Contrapartida</f>
        <v/>
      </c>
      <c r="BL44" s="180"/>
      <c r="BM44" s="182" t="str">
        <f>Repasse</f>
        <v/>
      </c>
      <c r="BN44" s="181" t="str">
        <f>Contrapartida</f>
        <v/>
      </c>
      <c r="BO44" s="180"/>
      <c r="BP44" s="182" t="str">
        <f>Repasse</f>
        <v/>
      </c>
      <c r="BQ44" s="181" t="str">
        <f>Contrapartida</f>
        <v/>
      </c>
      <c r="BR44" s="180"/>
      <c r="BS44" s="182" t="str">
        <f>Repasse</f>
        <v/>
      </c>
      <c r="BT44" s="181" t="str">
        <f>Contrapartida</f>
        <v/>
      </c>
      <c r="BU44" s="180"/>
      <c r="BV44" s="182" t="str">
        <f>Repasse</f>
        <v/>
      </c>
      <c r="BW44" s="181" t="str">
        <f>Contrapartida</f>
        <v/>
      </c>
      <c r="BX44" s="180"/>
      <c r="BY44" s="182" t="str">
        <f>Repasse</f>
        <v/>
      </c>
      <c r="BZ44" s="181" t="str">
        <f>Contrapartida</f>
        <v/>
      </c>
      <c r="CA44" s="180"/>
      <c r="CB44" s="182" t="str">
        <f>Repasse</f>
        <v/>
      </c>
      <c r="CC44" s="181" t="str">
        <f>Contrapartida</f>
        <v/>
      </c>
      <c r="CD44" s="180"/>
      <c r="CE44" s="182" t="str">
        <f>Repasse</f>
        <v/>
      </c>
      <c r="CF44" s="181" t="str">
        <f>Contrapartida</f>
        <v/>
      </c>
      <c r="CG44" s="180"/>
      <c r="CH44" s="182" t="str">
        <f>Repasse</f>
        <v/>
      </c>
      <c r="CI44" s="181" t="str">
        <f>Contrapartida</f>
        <v/>
      </c>
      <c r="CJ44" s="180"/>
      <c r="CK44" s="182" t="str">
        <f>Repasse</f>
        <v/>
      </c>
      <c r="CL44" s="181" t="str">
        <f>Contrapartida</f>
        <v/>
      </c>
      <c r="CM44" s="180"/>
      <c r="CN44" s="182" t="str">
        <f>Repasse</f>
        <v/>
      </c>
      <c r="CO44" s="181" t="str">
        <f>Contrapartida</f>
        <v/>
      </c>
      <c r="CP44" s="180"/>
      <c r="CQ44" s="182" t="str">
        <f>Repasse</f>
        <v/>
      </c>
      <c r="CR44" s="181" t="str">
        <f>Contrapartida</f>
        <v/>
      </c>
      <c r="CS44" s="180"/>
      <c r="CT44" s="182" t="str">
        <f>Repasse</f>
        <v/>
      </c>
      <c r="CU44" s="181" t="str">
        <f>Contrapartida</f>
        <v/>
      </c>
      <c r="CV44" s="180"/>
      <c r="CW44" s="182" t="str">
        <f>Repasse</f>
        <v/>
      </c>
      <c r="CX44" s="181" t="str">
        <f>Contrapartida</f>
        <v/>
      </c>
      <c r="CY44" s="180"/>
      <c r="CZ44" s="182" t="str">
        <f>Repasse</f>
        <v/>
      </c>
      <c r="DA44" s="181" t="str">
        <f>Contrapartida</f>
        <v/>
      </c>
      <c r="DB44" s="180"/>
      <c r="DC44" s="182" t="str">
        <f>Repasse</f>
        <v/>
      </c>
      <c r="DD44" s="181" t="str">
        <f>Contrapartida</f>
        <v/>
      </c>
      <c r="DE44" s="180"/>
      <c r="DF44" s="182" t="str">
        <f>Repasse</f>
        <v/>
      </c>
      <c r="DG44" s="181" t="str">
        <f>Contrapartida</f>
        <v/>
      </c>
      <c r="DH44" s="180"/>
      <c r="DI44" s="182" t="str">
        <f>Repasse</f>
        <v/>
      </c>
      <c r="DJ44" s="181" t="str">
        <f>Contrapartida</f>
        <v/>
      </c>
      <c r="DK44" s="180"/>
      <c r="DL44" s="182" t="str">
        <f>Repasse</f>
        <v/>
      </c>
      <c r="DM44" s="181" t="str">
        <f>Contrapartida</f>
        <v/>
      </c>
      <c r="DN44" s="180"/>
      <c r="DO44" s="182" t="str">
        <f>Repasse</f>
        <v/>
      </c>
      <c r="DP44" s="181" t="str">
        <f>Contrapartida</f>
        <v/>
      </c>
      <c r="DQ44" s="180"/>
      <c r="DR44" s="182" t="str">
        <f>Repasse</f>
        <v/>
      </c>
      <c r="DS44" s="181" t="str">
        <f>Contrapartida</f>
        <v/>
      </c>
      <c r="DT44" s="180"/>
      <c r="DU44" s="182" t="str">
        <f>Repasse</f>
        <v/>
      </c>
      <c r="DV44" s="181" t="str">
        <f>Contrapartida</f>
        <v/>
      </c>
      <c r="DW44" s="180"/>
      <c r="DX44" s="182" t="str">
        <f>Repasse</f>
        <v/>
      </c>
      <c r="DY44" s="181" t="str">
        <f>Contrapartida</f>
        <v/>
      </c>
      <c r="DZ44" s="180"/>
      <c r="EA44" s="182" t="str">
        <f>Repasse</f>
        <v/>
      </c>
      <c r="EB44" s="181" t="str">
        <f>Contrapartida</f>
        <v/>
      </c>
      <c r="EC44" s="180"/>
      <c r="ED44" s="182" t="str">
        <f>Repasse</f>
        <v/>
      </c>
      <c r="EE44" s="181" t="str">
        <f>Contrapartida</f>
        <v/>
      </c>
      <c r="EF44" s="180"/>
      <c r="EG44" s="182" t="str">
        <f>Repasse</f>
        <v/>
      </c>
      <c r="EH44" s="181" t="str">
        <f>Contrapartida</f>
        <v/>
      </c>
      <c r="EI44" s="180"/>
      <c r="EJ44" s="182" t="str">
        <f>Repasse</f>
        <v/>
      </c>
      <c r="EK44" s="181" t="str">
        <f>Contrapartida</f>
        <v/>
      </c>
      <c r="EL44" s="180"/>
      <c r="EM44" s="182" t="str">
        <f>Repasse</f>
        <v/>
      </c>
      <c r="EN44" s="181" t="str">
        <f>Contrapartida</f>
        <v/>
      </c>
      <c r="EO44" s="180"/>
      <c r="EP44" s="182" t="str">
        <f>Repasse</f>
        <v/>
      </c>
      <c r="EQ44" s="181" t="str">
        <f>Contrapartida</f>
        <v/>
      </c>
      <c r="ER44" s="180"/>
      <c r="ES44" s="182" t="str">
        <f>Repasse</f>
        <v/>
      </c>
      <c r="ET44" s="181" t="str">
        <f>Contrapartida</f>
        <v/>
      </c>
      <c r="EU44" s="180"/>
      <c r="EV44" s="182" t="str">
        <f>Repasse</f>
        <v/>
      </c>
      <c r="EW44" s="181" t="str">
        <f>Contrapartida</f>
        <v/>
      </c>
      <c r="EX44" s="180"/>
      <c r="EY44" s="182" t="str">
        <f>Repasse</f>
        <v/>
      </c>
      <c r="EZ44" s="181" t="str">
        <f>Contrapartida</f>
        <v/>
      </c>
      <c r="FA44" s="180"/>
      <c r="FB44" s="182" t="str">
        <f>Repasse</f>
        <v/>
      </c>
      <c r="FC44" s="181" t="str">
        <f>Contrapartida</f>
        <v/>
      </c>
      <c r="FD44" s="180"/>
      <c r="FE44" s="182" t="str">
        <f>Repasse</f>
        <v/>
      </c>
      <c r="FF44" s="181" t="str">
        <f>Contrapartida</f>
        <v/>
      </c>
      <c r="FG44" s="180"/>
      <c r="FH44" s="182" t="str">
        <f>Repasse</f>
        <v/>
      </c>
      <c r="FI44" s="181" t="str">
        <f>Contrapartida</f>
        <v/>
      </c>
      <c r="FJ44" s="180"/>
      <c r="FK44" s="182" t="str">
        <f>Repasse</f>
        <v/>
      </c>
      <c r="FL44" s="181" t="str">
        <f>Contrapartida</f>
        <v/>
      </c>
      <c r="FM44" s="180"/>
      <c r="FN44" s="182" t="str">
        <f>Repasse</f>
        <v/>
      </c>
      <c r="FO44" s="181" t="str">
        <f>Contrapartida</f>
        <v/>
      </c>
      <c r="FP44" s="180"/>
      <c r="FQ44" s="182" t="str">
        <f>Repasse</f>
        <v/>
      </c>
      <c r="FR44" s="181" t="str">
        <f>Contrapartida</f>
        <v/>
      </c>
      <c r="FS44" s="180"/>
      <c r="FT44" s="182" t="str">
        <f>Repasse</f>
        <v/>
      </c>
      <c r="FU44" s="181" t="str">
        <f>Contrapartida</f>
        <v/>
      </c>
      <c r="FV44" s="180"/>
      <c r="FW44" s="182" t="str">
        <f>Repasse</f>
        <v/>
      </c>
      <c r="FX44" s="181" t="str">
        <f>Contrapartida</f>
        <v/>
      </c>
      <c r="FY44" s="180"/>
      <c r="FZ44" s="182" t="str">
        <f>Repasse</f>
        <v/>
      </c>
      <c r="GA44" s="181" t="str">
        <f>Contrapartida</f>
        <v/>
      </c>
      <c r="GB44" s="180"/>
      <c r="GC44" s="182" t="str">
        <f>Repasse</f>
        <v/>
      </c>
      <c r="GD44" s="181" t="str">
        <f>Contrapartida</f>
        <v/>
      </c>
      <c r="GE44" s="180"/>
      <c r="GF44" s="182" t="str">
        <f>Repasse</f>
        <v/>
      </c>
      <c r="GG44" s="181" t="str">
        <f>Contrapartida</f>
        <v/>
      </c>
      <c r="GH44" s="180"/>
      <c r="GI44" s="182" t="str">
        <f>Repasse</f>
        <v/>
      </c>
      <c r="GJ44" s="181" t="str">
        <f>Contrapartida</f>
        <v/>
      </c>
      <c r="GK44" s="180"/>
      <c r="GL44" s="182" t="str">
        <f>Repasse</f>
        <v/>
      </c>
      <c r="GM44" s="181" t="str">
        <f>Contrapartida</f>
        <v/>
      </c>
      <c r="GN44" s="180"/>
      <c r="GO44" s="182" t="str">
        <f>Repasse</f>
        <v/>
      </c>
      <c r="GP44" s="181" t="str">
        <f>Contrapartida</f>
        <v/>
      </c>
      <c r="GQ44" s="180"/>
      <c r="GR44" s="182" t="str">
        <f>Repasse</f>
        <v/>
      </c>
      <c r="GS44" s="181" t="str">
        <f>Contrapartida</f>
        <v/>
      </c>
      <c r="GT44" s="180"/>
      <c r="GU44" s="182" t="str">
        <f>Repasse</f>
        <v/>
      </c>
      <c r="GV44" s="181" t="str">
        <f>Contrapartida</f>
        <v/>
      </c>
      <c r="GW44" s="180"/>
      <c r="GX44" s="182" t="str">
        <f>Repasse</f>
        <v/>
      </c>
      <c r="GY44" s="181" t="str">
        <f>Contrapartida</f>
        <v/>
      </c>
      <c r="GZ44" s="180"/>
      <c r="HA44" s="182" t="str">
        <f>Repasse</f>
        <v/>
      </c>
      <c r="HB44" s="181" t="str">
        <f>Contrapartida</f>
        <v/>
      </c>
      <c r="HC44" s="180"/>
      <c r="HD44" s="182" t="str">
        <f>Repasse</f>
        <v/>
      </c>
      <c r="HE44" s="181" t="str">
        <f>Contrapartida</f>
        <v/>
      </c>
      <c r="HF44" s="180"/>
      <c r="HG44" s="182" t="str">
        <f>Repasse</f>
        <v/>
      </c>
      <c r="HH44" s="181" t="str">
        <f>Contrapartida</f>
        <v/>
      </c>
      <c r="HI44" s="180"/>
      <c r="HJ44" s="182" t="str">
        <f>Repasse</f>
        <v/>
      </c>
      <c r="HK44" s="181" t="str">
        <f>Contrapartida</f>
        <v/>
      </c>
      <c r="HL44" s="180"/>
      <c r="HM44" s="182" t="str">
        <f>Repasse</f>
        <v/>
      </c>
      <c r="HN44" s="181" t="str">
        <f>Contrapartida</f>
        <v/>
      </c>
      <c r="HO44" s="180"/>
      <c r="HP44" s="182" t="str">
        <f>Repasse</f>
        <v/>
      </c>
      <c r="HQ44" s="181" t="str">
        <f>Contrapartida</f>
        <v/>
      </c>
      <c r="HR44" s="180"/>
      <c r="HS44" s="182" t="str">
        <f>Repasse</f>
        <v/>
      </c>
      <c r="HT44" s="181" t="str">
        <f>Contrapartida</f>
        <v/>
      </c>
      <c r="HU44" s="180"/>
      <c r="HV44" s="182" t="str">
        <f>Repasse</f>
        <v/>
      </c>
      <c r="HW44" s="181" t="str">
        <f>Contrapartida</f>
        <v/>
      </c>
      <c r="HX44" s="180"/>
      <c r="HY44" s="182" t="str">
        <f>Repasse</f>
        <v/>
      </c>
      <c r="HZ44" s="181" t="str">
        <f>Contrapartida</f>
        <v/>
      </c>
      <c r="IA44" s="180"/>
      <c r="IB44" s="182" t="str">
        <f>Repasse</f>
        <v/>
      </c>
      <c r="IC44" s="181" t="str">
        <f>Contrapartida</f>
        <v/>
      </c>
      <c r="ID44" s="180"/>
      <c r="IE44" s="182" t="str">
        <f>Repasse</f>
        <v/>
      </c>
      <c r="IF44" s="181" t="str">
        <f>Contrapartida</f>
        <v/>
      </c>
      <c r="IG44" s="180"/>
      <c r="IH44" s="182" t="str">
        <f>Repasse</f>
        <v/>
      </c>
      <c r="II44" s="181" t="str">
        <f>Contrapartida</f>
        <v/>
      </c>
      <c r="IJ44" s="180"/>
      <c r="IK44" s="182" t="str">
        <f>Repasse</f>
        <v/>
      </c>
      <c r="IL44" s="181" t="str">
        <f>Contrapartida</f>
        <v/>
      </c>
      <c r="IM44" s="180"/>
      <c r="IN44" s="182" t="str">
        <f>Repasse</f>
        <v/>
      </c>
      <c r="IO44" s="181" t="str">
        <f>Contrapartida</f>
        <v/>
      </c>
      <c r="IP44" s="180"/>
      <c r="IQ44" s="182" t="str">
        <f>Repasse</f>
        <v/>
      </c>
      <c r="IR44" s="181" t="str">
        <f>Contrapartida</f>
        <v/>
      </c>
      <c r="IS44" s="180"/>
      <c r="IT44" s="182" t="str">
        <f>Repasse</f>
        <v/>
      </c>
      <c r="IU44" s="181" t="str">
        <f>Contrapartida</f>
        <v/>
      </c>
      <c r="IV44" s="180"/>
    </row>
    <row r="45" spans="1:256" s="179" customFormat="1" ht="9.9499999999999993" hidden="1" customHeight="1" x14ac:dyDescent="0.2">
      <c r="A45" s="178">
        <f>QCI!$B45</f>
        <v>0</v>
      </c>
      <c r="B45" s="177">
        <f>QCI!$M45</f>
        <v>0</v>
      </c>
      <c r="C45" s="176" t="str">
        <f t="shared" si="0"/>
        <v/>
      </c>
      <c r="D45" s="175">
        <f t="shared" si="1"/>
        <v>0</v>
      </c>
      <c r="E45" s="183" t="str">
        <f>Repasse</f>
        <v/>
      </c>
      <c r="F45" s="181" t="str">
        <f>Contrapartida</f>
        <v/>
      </c>
      <c r="G45" s="174"/>
      <c r="H45" s="183" t="str">
        <f>Repasse</f>
        <v/>
      </c>
      <c r="I45" s="181" t="str">
        <f>Contrapartida</f>
        <v/>
      </c>
      <c r="J45" s="180"/>
      <c r="K45" s="182" t="str">
        <f>Repasse</f>
        <v/>
      </c>
      <c r="L45" s="181" t="str">
        <f>Contrapartida</f>
        <v/>
      </c>
      <c r="M45" s="180"/>
      <c r="N45" s="182" t="str">
        <f>Repasse</f>
        <v/>
      </c>
      <c r="O45" s="181" t="str">
        <f>Contrapartida</f>
        <v/>
      </c>
      <c r="P45" s="180"/>
      <c r="Q45" s="182" t="str">
        <f>Repasse</f>
        <v/>
      </c>
      <c r="R45" s="181" t="str">
        <f>Contrapartida</f>
        <v/>
      </c>
      <c r="S45" s="180"/>
      <c r="T45" s="182" t="str">
        <f>Repasse</f>
        <v/>
      </c>
      <c r="U45" s="181" t="str">
        <f>Contrapartida</f>
        <v/>
      </c>
      <c r="V45" s="180"/>
      <c r="W45" s="182" t="str">
        <f>Repasse</f>
        <v/>
      </c>
      <c r="X45" s="181" t="str">
        <f>Contrapartida</f>
        <v/>
      </c>
      <c r="Y45" s="180"/>
      <c r="Z45" s="182" t="str">
        <f>Repasse</f>
        <v/>
      </c>
      <c r="AA45" s="181" t="str">
        <f>Contrapartida</f>
        <v/>
      </c>
      <c r="AB45" s="180"/>
      <c r="AC45" s="182" t="str">
        <f>Repasse</f>
        <v/>
      </c>
      <c r="AD45" s="181" t="str">
        <f>Contrapartida</f>
        <v/>
      </c>
      <c r="AE45" s="180"/>
      <c r="AF45" s="182" t="str">
        <f>Repasse</f>
        <v/>
      </c>
      <c r="AG45" s="181" t="str">
        <f>Contrapartida</f>
        <v/>
      </c>
      <c r="AH45" s="180"/>
      <c r="AI45" s="182" t="str">
        <f>Repasse</f>
        <v/>
      </c>
      <c r="AJ45" s="181" t="str">
        <f>Contrapartida</f>
        <v/>
      </c>
      <c r="AK45" s="180"/>
      <c r="AL45" s="182" t="str">
        <f>Repasse</f>
        <v/>
      </c>
      <c r="AM45" s="181" t="str">
        <f>Contrapartida</f>
        <v/>
      </c>
      <c r="AN45" s="180"/>
      <c r="AO45" s="182" t="str">
        <f>Repasse</f>
        <v/>
      </c>
      <c r="AP45" s="181" t="str">
        <f>Contrapartida</f>
        <v/>
      </c>
      <c r="AQ45" s="180"/>
      <c r="AR45" s="182" t="str">
        <f>Repasse</f>
        <v/>
      </c>
      <c r="AS45" s="181" t="str">
        <f>Contrapartida</f>
        <v/>
      </c>
      <c r="AT45" s="180"/>
      <c r="AU45" s="182" t="str">
        <f>Repasse</f>
        <v/>
      </c>
      <c r="AV45" s="181" t="str">
        <f>Contrapartida</f>
        <v/>
      </c>
      <c r="AW45" s="180"/>
      <c r="AX45" s="182" t="str">
        <f>Repasse</f>
        <v/>
      </c>
      <c r="AY45" s="181" t="str">
        <f>Contrapartida</f>
        <v/>
      </c>
      <c r="AZ45" s="180"/>
      <c r="BA45" s="182" t="str">
        <f>Repasse</f>
        <v/>
      </c>
      <c r="BB45" s="181" t="str">
        <f>Contrapartida</f>
        <v/>
      </c>
      <c r="BC45" s="180"/>
      <c r="BD45" s="182" t="str">
        <f>Repasse</f>
        <v/>
      </c>
      <c r="BE45" s="181" t="str">
        <f>Contrapartida</f>
        <v/>
      </c>
      <c r="BF45" s="180"/>
      <c r="BG45" s="182" t="str">
        <f>Repasse</f>
        <v/>
      </c>
      <c r="BH45" s="181" t="str">
        <f>Contrapartida</f>
        <v/>
      </c>
      <c r="BI45" s="180"/>
      <c r="BJ45" s="182" t="str">
        <f>Repasse</f>
        <v/>
      </c>
      <c r="BK45" s="181" t="str">
        <f>Contrapartida</f>
        <v/>
      </c>
      <c r="BL45" s="180"/>
      <c r="BM45" s="182" t="str">
        <f>Repasse</f>
        <v/>
      </c>
      <c r="BN45" s="181" t="str">
        <f>Contrapartida</f>
        <v/>
      </c>
      <c r="BO45" s="180"/>
      <c r="BP45" s="182" t="str">
        <f>Repasse</f>
        <v/>
      </c>
      <c r="BQ45" s="181" t="str">
        <f>Contrapartida</f>
        <v/>
      </c>
      <c r="BR45" s="180"/>
      <c r="BS45" s="182" t="str">
        <f>Repasse</f>
        <v/>
      </c>
      <c r="BT45" s="181" t="str">
        <f>Contrapartida</f>
        <v/>
      </c>
      <c r="BU45" s="180"/>
      <c r="BV45" s="182" t="str">
        <f>Repasse</f>
        <v/>
      </c>
      <c r="BW45" s="181" t="str">
        <f>Contrapartida</f>
        <v/>
      </c>
      <c r="BX45" s="180"/>
      <c r="BY45" s="182" t="str">
        <f>Repasse</f>
        <v/>
      </c>
      <c r="BZ45" s="181" t="str">
        <f>Contrapartida</f>
        <v/>
      </c>
      <c r="CA45" s="180"/>
      <c r="CB45" s="182" t="str">
        <f>Repasse</f>
        <v/>
      </c>
      <c r="CC45" s="181" t="str">
        <f>Contrapartida</f>
        <v/>
      </c>
      <c r="CD45" s="180"/>
      <c r="CE45" s="182" t="str">
        <f>Repasse</f>
        <v/>
      </c>
      <c r="CF45" s="181" t="str">
        <f>Contrapartida</f>
        <v/>
      </c>
      <c r="CG45" s="180"/>
      <c r="CH45" s="182" t="str">
        <f>Repasse</f>
        <v/>
      </c>
      <c r="CI45" s="181" t="str">
        <f>Contrapartida</f>
        <v/>
      </c>
      <c r="CJ45" s="180"/>
      <c r="CK45" s="182" t="str">
        <f>Repasse</f>
        <v/>
      </c>
      <c r="CL45" s="181" t="str">
        <f>Contrapartida</f>
        <v/>
      </c>
      <c r="CM45" s="180"/>
      <c r="CN45" s="182" t="str">
        <f>Repasse</f>
        <v/>
      </c>
      <c r="CO45" s="181" t="str">
        <f>Contrapartida</f>
        <v/>
      </c>
      <c r="CP45" s="180"/>
      <c r="CQ45" s="182" t="str">
        <f>Repasse</f>
        <v/>
      </c>
      <c r="CR45" s="181" t="str">
        <f>Contrapartida</f>
        <v/>
      </c>
      <c r="CS45" s="180"/>
      <c r="CT45" s="182" t="str">
        <f>Repasse</f>
        <v/>
      </c>
      <c r="CU45" s="181" t="str">
        <f>Contrapartida</f>
        <v/>
      </c>
      <c r="CV45" s="180"/>
      <c r="CW45" s="182" t="str">
        <f>Repasse</f>
        <v/>
      </c>
      <c r="CX45" s="181" t="str">
        <f>Contrapartida</f>
        <v/>
      </c>
      <c r="CY45" s="180"/>
      <c r="CZ45" s="182" t="str">
        <f>Repasse</f>
        <v/>
      </c>
      <c r="DA45" s="181" t="str">
        <f>Contrapartida</f>
        <v/>
      </c>
      <c r="DB45" s="180"/>
      <c r="DC45" s="182" t="str">
        <f>Repasse</f>
        <v/>
      </c>
      <c r="DD45" s="181" t="str">
        <f>Contrapartida</f>
        <v/>
      </c>
      <c r="DE45" s="180"/>
      <c r="DF45" s="182" t="str">
        <f>Repasse</f>
        <v/>
      </c>
      <c r="DG45" s="181" t="str">
        <f>Contrapartida</f>
        <v/>
      </c>
      <c r="DH45" s="180"/>
      <c r="DI45" s="182" t="str">
        <f>Repasse</f>
        <v/>
      </c>
      <c r="DJ45" s="181" t="str">
        <f>Contrapartida</f>
        <v/>
      </c>
      <c r="DK45" s="180"/>
      <c r="DL45" s="182" t="str">
        <f>Repasse</f>
        <v/>
      </c>
      <c r="DM45" s="181" t="str">
        <f>Contrapartida</f>
        <v/>
      </c>
      <c r="DN45" s="180"/>
      <c r="DO45" s="182" t="str">
        <f>Repasse</f>
        <v/>
      </c>
      <c r="DP45" s="181" t="str">
        <f>Contrapartida</f>
        <v/>
      </c>
      <c r="DQ45" s="180"/>
      <c r="DR45" s="182" t="str">
        <f>Repasse</f>
        <v/>
      </c>
      <c r="DS45" s="181" t="str">
        <f>Contrapartida</f>
        <v/>
      </c>
      <c r="DT45" s="180"/>
      <c r="DU45" s="182" t="str">
        <f>Repasse</f>
        <v/>
      </c>
      <c r="DV45" s="181" t="str">
        <f>Contrapartida</f>
        <v/>
      </c>
      <c r="DW45" s="180"/>
      <c r="DX45" s="182" t="str">
        <f>Repasse</f>
        <v/>
      </c>
      <c r="DY45" s="181" t="str">
        <f>Contrapartida</f>
        <v/>
      </c>
      <c r="DZ45" s="180"/>
      <c r="EA45" s="182" t="str">
        <f>Repasse</f>
        <v/>
      </c>
      <c r="EB45" s="181" t="str">
        <f>Contrapartida</f>
        <v/>
      </c>
      <c r="EC45" s="180"/>
      <c r="ED45" s="182" t="str">
        <f>Repasse</f>
        <v/>
      </c>
      <c r="EE45" s="181" t="str">
        <f>Contrapartida</f>
        <v/>
      </c>
      <c r="EF45" s="180"/>
      <c r="EG45" s="182" t="str">
        <f>Repasse</f>
        <v/>
      </c>
      <c r="EH45" s="181" t="str">
        <f>Contrapartida</f>
        <v/>
      </c>
      <c r="EI45" s="180"/>
      <c r="EJ45" s="182" t="str">
        <f>Repasse</f>
        <v/>
      </c>
      <c r="EK45" s="181" t="str">
        <f>Contrapartida</f>
        <v/>
      </c>
      <c r="EL45" s="180"/>
      <c r="EM45" s="182" t="str">
        <f>Repasse</f>
        <v/>
      </c>
      <c r="EN45" s="181" t="str">
        <f>Contrapartida</f>
        <v/>
      </c>
      <c r="EO45" s="180"/>
      <c r="EP45" s="182" t="str">
        <f>Repasse</f>
        <v/>
      </c>
      <c r="EQ45" s="181" t="str">
        <f>Contrapartida</f>
        <v/>
      </c>
      <c r="ER45" s="180"/>
      <c r="ES45" s="182" t="str">
        <f>Repasse</f>
        <v/>
      </c>
      <c r="ET45" s="181" t="str">
        <f>Contrapartida</f>
        <v/>
      </c>
      <c r="EU45" s="180"/>
      <c r="EV45" s="182" t="str">
        <f>Repasse</f>
        <v/>
      </c>
      <c r="EW45" s="181" t="str">
        <f>Contrapartida</f>
        <v/>
      </c>
      <c r="EX45" s="180"/>
      <c r="EY45" s="182" t="str">
        <f>Repasse</f>
        <v/>
      </c>
      <c r="EZ45" s="181" t="str">
        <f>Contrapartida</f>
        <v/>
      </c>
      <c r="FA45" s="180"/>
      <c r="FB45" s="182" t="str">
        <f>Repasse</f>
        <v/>
      </c>
      <c r="FC45" s="181" t="str">
        <f>Contrapartida</f>
        <v/>
      </c>
      <c r="FD45" s="180"/>
      <c r="FE45" s="182" t="str">
        <f>Repasse</f>
        <v/>
      </c>
      <c r="FF45" s="181" t="str">
        <f>Contrapartida</f>
        <v/>
      </c>
      <c r="FG45" s="180"/>
      <c r="FH45" s="182" t="str">
        <f>Repasse</f>
        <v/>
      </c>
      <c r="FI45" s="181" t="str">
        <f>Contrapartida</f>
        <v/>
      </c>
      <c r="FJ45" s="180"/>
      <c r="FK45" s="182" t="str">
        <f>Repasse</f>
        <v/>
      </c>
      <c r="FL45" s="181" t="str">
        <f>Contrapartida</f>
        <v/>
      </c>
      <c r="FM45" s="180"/>
      <c r="FN45" s="182" t="str">
        <f>Repasse</f>
        <v/>
      </c>
      <c r="FO45" s="181" t="str">
        <f>Contrapartida</f>
        <v/>
      </c>
      <c r="FP45" s="180"/>
      <c r="FQ45" s="182" t="str">
        <f>Repasse</f>
        <v/>
      </c>
      <c r="FR45" s="181" t="str">
        <f>Contrapartida</f>
        <v/>
      </c>
      <c r="FS45" s="180"/>
      <c r="FT45" s="182" t="str">
        <f>Repasse</f>
        <v/>
      </c>
      <c r="FU45" s="181" t="str">
        <f>Contrapartida</f>
        <v/>
      </c>
      <c r="FV45" s="180"/>
      <c r="FW45" s="182" t="str">
        <f>Repasse</f>
        <v/>
      </c>
      <c r="FX45" s="181" t="str">
        <f>Contrapartida</f>
        <v/>
      </c>
      <c r="FY45" s="180"/>
      <c r="FZ45" s="182" t="str">
        <f>Repasse</f>
        <v/>
      </c>
      <c r="GA45" s="181" t="str">
        <f>Contrapartida</f>
        <v/>
      </c>
      <c r="GB45" s="180"/>
      <c r="GC45" s="182" t="str">
        <f>Repasse</f>
        <v/>
      </c>
      <c r="GD45" s="181" t="str">
        <f>Contrapartida</f>
        <v/>
      </c>
      <c r="GE45" s="180"/>
      <c r="GF45" s="182" t="str">
        <f>Repasse</f>
        <v/>
      </c>
      <c r="GG45" s="181" t="str">
        <f>Contrapartida</f>
        <v/>
      </c>
      <c r="GH45" s="180"/>
      <c r="GI45" s="182" t="str">
        <f>Repasse</f>
        <v/>
      </c>
      <c r="GJ45" s="181" t="str">
        <f>Contrapartida</f>
        <v/>
      </c>
      <c r="GK45" s="180"/>
      <c r="GL45" s="182" t="str">
        <f>Repasse</f>
        <v/>
      </c>
      <c r="GM45" s="181" t="str">
        <f>Contrapartida</f>
        <v/>
      </c>
      <c r="GN45" s="180"/>
      <c r="GO45" s="182" t="str">
        <f>Repasse</f>
        <v/>
      </c>
      <c r="GP45" s="181" t="str">
        <f>Contrapartida</f>
        <v/>
      </c>
      <c r="GQ45" s="180"/>
      <c r="GR45" s="182" t="str">
        <f>Repasse</f>
        <v/>
      </c>
      <c r="GS45" s="181" t="str">
        <f>Contrapartida</f>
        <v/>
      </c>
      <c r="GT45" s="180"/>
      <c r="GU45" s="182" t="str">
        <f>Repasse</f>
        <v/>
      </c>
      <c r="GV45" s="181" t="str">
        <f>Contrapartida</f>
        <v/>
      </c>
      <c r="GW45" s="180"/>
      <c r="GX45" s="182" t="str">
        <f>Repasse</f>
        <v/>
      </c>
      <c r="GY45" s="181" t="str">
        <f>Contrapartida</f>
        <v/>
      </c>
      <c r="GZ45" s="180"/>
      <c r="HA45" s="182" t="str">
        <f>Repasse</f>
        <v/>
      </c>
      <c r="HB45" s="181" t="str">
        <f>Contrapartida</f>
        <v/>
      </c>
      <c r="HC45" s="180"/>
      <c r="HD45" s="182" t="str">
        <f>Repasse</f>
        <v/>
      </c>
      <c r="HE45" s="181" t="str">
        <f>Contrapartida</f>
        <v/>
      </c>
      <c r="HF45" s="180"/>
      <c r="HG45" s="182" t="str">
        <f>Repasse</f>
        <v/>
      </c>
      <c r="HH45" s="181" t="str">
        <f>Contrapartida</f>
        <v/>
      </c>
      <c r="HI45" s="180"/>
      <c r="HJ45" s="182" t="str">
        <f>Repasse</f>
        <v/>
      </c>
      <c r="HK45" s="181" t="str">
        <f>Contrapartida</f>
        <v/>
      </c>
      <c r="HL45" s="180"/>
      <c r="HM45" s="182" t="str">
        <f>Repasse</f>
        <v/>
      </c>
      <c r="HN45" s="181" t="str">
        <f>Contrapartida</f>
        <v/>
      </c>
      <c r="HO45" s="180"/>
      <c r="HP45" s="182" t="str">
        <f>Repasse</f>
        <v/>
      </c>
      <c r="HQ45" s="181" t="str">
        <f>Contrapartida</f>
        <v/>
      </c>
      <c r="HR45" s="180"/>
      <c r="HS45" s="182" t="str">
        <f>Repasse</f>
        <v/>
      </c>
      <c r="HT45" s="181" t="str">
        <f>Contrapartida</f>
        <v/>
      </c>
      <c r="HU45" s="180"/>
      <c r="HV45" s="182" t="str">
        <f>Repasse</f>
        <v/>
      </c>
      <c r="HW45" s="181" t="str">
        <f>Contrapartida</f>
        <v/>
      </c>
      <c r="HX45" s="180"/>
      <c r="HY45" s="182" t="str">
        <f>Repasse</f>
        <v/>
      </c>
      <c r="HZ45" s="181" t="str">
        <f>Contrapartida</f>
        <v/>
      </c>
      <c r="IA45" s="180"/>
      <c r="IB45" s="182" t="str">
        <f>Repasse</f>
        <v/>
      </c>
      <c r="IC45" s="181" t="str">
        <f>Contrapartida</f>
        <v/>
      </c>
      <c r="ID45" s="180"/>
      <c r="IE45" s="182" t="str">
        <f>Repasse</f>
        <v/>
      </c>
      <c r="IF45" s="181" t="str">
        <f>Contrapartida</f>
        <v/>
      </c>
      <c r="IG45" s="180"/>
      <c r="IH45" s="182" t="str">
        <f>Repasse</f>
        <v/>
      </c>
      <c r="II45" s="181" t="str">
        <f>Contrapartida</f>
        <v/>
      </c>
      <c r="IJ45" s="180"/>
      <c r="IK45" s="182" t="str">
        <f>Repasse</f>
        <v/>
      </c>
      <c r="IL45" s="181" t="str">
        <f>Contrapartida</f>
        <v/>
      </c>
      <c r="IM45" s="180"/>
      <c r="IN45" s="182" t="str">
        <f>Repasse</f>
        <v/>
      </c>
      <c r="IO45" s="181" t="str">
        <f>Contrapartida</f>
        <v/>
      </c>
      <c r="IP45" s="180"/>
      <c r="IQ45" s="182" t="str">
        <f>Repasse</f>
        <v/>
      </c>
      <c r="IR45" s="181" t="str">
        <f>Contrapartida</f>
        <v/>
      </c>
      <c r="IS45" s="180"/>
      <c r="IT45" s="182" t="str">
        <f>Repasse</f>
        <v/>
      </c>
      <c r="IU45" s="181" t="str">
        <f>Contrapartida</f>
        <v/>
      </c>
      <c r="IV45" s="180"/>
    </row>
    <row r="46" spans="1:256" s="179" customFormat="1" ht="9.9499999999999993" hidden="1" customHeight="1" x14ac:dyDescent="0.2">
      <c r="A46" s="178">
        <f>QCI!$B46</f>
        <v>0</v>
      </c>
      <c r="B46" s="177">
        <f>QCI!$M46</f>
        <v>0</v>
      </c>
      <c r="C46" s="176" t="str">
        <f t="shared" si="0"/>
        <v/>
      </c>
      <c r="D46" s="175">
        <f t="shared" si="1"/>
        <v>0</v>
      </c>
      <c r="E46" s="183" t="str">
        <f>Repasse</f>
        <v/>
      </c>
      <c r="F46" s="181" t="str">
        <f>Contrapartida</f>
        <v/>
      </c>
      <c r="G46" s="174"/>
      <c r="H46" s="183" t="str">
        <f>Repasse</f>
        <v/>
      </c>
      <c r="I46" s="181" t="str">
        <f>Contrapartida</f>
        <v/>
      </c>
      <c r="J46" s="180"/>
      <c r="K46" s="182" t="str">
        <f>Repasse</f>
        <v/>
      </c>
      <c r="L46" s="181" t="str">
        <f>Contrapartida</f>
        <v/>
      </c>
      <c r="M46" s="180"/>
      <c r="N46" s="182" t="str">
        <f>Repasse</f>
        <v/>
      </c>
      <c r="O46" s="181" t="str">
        <f>Contrapartida</f>
        <v/>
      </c>
      <c r="P46" s="180"/>
      <c r="Q46" s="182" t="str">
        <f>Repasse</f>
        <v/>
      </c>
      <c r="R46" s="181" t="str">
        <f>Contrapartida</f>
        <v/>
      </c>
      <c r="S46" s="180"/>
      <c r="T46" s="182" t="str">
        <f>Repasse</f>
        <v/>
      </c>
      <c r="U46" s="181" t="str">
        <f>Contrapartida</f>
        <v/>
      </c>
      <c r="V46" s="180"/>
      <c r="W46" s="182" t="str">
        <f>Repasse</f>
        <v/>
      </c>
      <c r="X46" s="181" t="str">
        <f>Contrapartida</f>
        <v/>
      </c>
      <c r="Y46" s="180"/>
      <c r="Z46" s="182" t="str">
        <f>Repasse</f>
        <v/>
      </c>
      <c r="AA46" s="181" t="str">
        <f>Contrapartida</f>
        <v/>
      </c>
      <c r="AB46" s="180"/>
      <c r="AC46" s="182" t="str">
        <f>Repasse</f>
        <v/>
      </c>
      <c r="AD46" s="181" t="str">
        <f>Contrapartida</f>
        <v/>
      </c>
      <c r="AE46" s="180"/>
      <c r="AF46" s="182" t="str">
        <f>Repasse</f>
        <v/>
      </c>
      <c r="AG46" s="181" t="str">
        <f>Contrapartida</f>
        <v/>
      </c>
      <c r="AH46" s="180"/>
      <c r="AI46" s="182" t="str">
        <f>Repasse</f>
        <v/>
      </c>
      <c r="AJ46" s="181" t="str">
        <f>Contrapartida</f>
        <v/>
      </c>
      <c r="AK46" s="180"/>
      <c r="AL46" s="182" t="str">
        <f>Repasse</f>
        <v/>
      </c>
      <c r="AM46" s="181" t="str">
        <f>Contrapartida</f>
        <v/>
      </c>
      <c r="AN46" s="180"/>
      <c r="AO46" s="182" t="str">
        <f>Repasse</f>
        <v/>
      </c>
      <c r="AP46" s="181" t="str">
        <f>Contrapartida</f>
        <v/>
      </c>
      <c r="AQ46" s="180"/>
      <c r="AR46" s="182" t="str">
        <f>Repasse</f>
        <v/>
      </c>
      <c r="AS46" s="181" t="str">
        <f>Contrapartida</f>
        <v/>
      </c>
      <c r="AT46" s="180"/>
      <c r="AU46" s="182" t="str">
        <f>Repasse</f>
        <v/>
      </c>
      <c r="AV46" s="181" t="str">
        <f>Contrapartida</f>
        <v/>
      </c>
      <c r="AW46" s="180"/>
      <c r="AX46" s="182" t="str">
        <f>Repasse</f>
        <v/>
      </c>
      <c r="AY46" s="181" t="str">
        <f>Contrapartida</f>
        <v/>
      </c>
      <c r="AZ46" s="180"/>
      <c r="BA46" s="182" t="str">
        <f>Repasse</f>
        <v/>
      </c>
      <c r="BB46" s="181" t="str">
        <f>Contrapartida</f>
        <v/>
      </c>
      <c r="BC46" s="180"/>
      <c r="BD46" s="182" t="str">
        <f>Repasse</f>
        <v/>
      </c>
      <c r="BE46" s="181" t="str">
        <f>Contrapartida</f>
        <v/>
      </c>
      <c r="BF46" s="180"/>
      <c r="BG46" s="182" t="str">
        <f>Repasse</f>
        <v/>
      </c>
      <c r="BH46" s="181" t="str">
        <f>Contrapartida</f>
        <v/>
      </c>
      <c r="BI46" s="180"/>
      <c r="BJ46" s="182" t="str">
        <f>Repasse</f>
        <v/>
      </c>
      <c r="BK46" s="181" t="str">
        <f>Contrapartida</f>
        <v/>
      </c>
      <c r="BL46" s="180"/>
      <c r="BM46" s="182" t="str">
        <f>Repasse</f>
        <v/>
      </c>
      <c r="BN46" s="181" t="str">
        <f>Contrapartida</f>
        <v/>
      </c>
      <c r="BO46" s="180"/>
      <c r="BP46" s="182" t="str">
        <f>Repasse</f>
        <v/>
      </c>
      <c r="BQ46" s="181" t="str">
        <f>Contrapartida</f>
        <v/>
      </c>
      <c r="BR46" s="180"/>
      <c r="BS46" s="182" t="str">
        <f>Repasse</f>
        <v/>
      </c>
      <c r="BT46" s="181" t="str">
        <f>Contrapartida</f>
        <v/>
      </c>
      <c r="BU46" s="180"/>
      <c r="BV46" s="182" t="str">
        <f>Repasse</f>
        <v/>
      </c>
      <c r="BW46" s="181" t="str">
        <f>Contrapartida</f>
        <v/>
      </c>
      <c r="BX46" s="180"/>
      <c r="BY46" s="182" t="str">
        <f>Repasse</f>
        <v/>
      </c>
      <c r="BZ46" s="181" t="str">
        <f>Contrapartida</f>
        <v/>
      </c>
      <c r="CA46" s="180"/>
      <c r="CB46" s="182" t="str">
        <f>Repasse</f>
        <v/>
      </c>
      <c r="CC46" s="181" t="str">
        <f>Contrapartida</f>
        <v/>
      </c>
      <c r="CD46" s="180"/>
      <c r="CE46" s="182" t="str">
        <f>Repasse</f>
        <v/>
      </c>
      <c r="CF46" s="181" t="str">
        <f>Contrapartida</f>
        <v/>
      </c>
      <c r="CG46" s="180"/>
      <c r="CH46" s="182" t="str">
        <f>Repasse</f>
        <v/>
      </c>
      <c r="CI46" s="181" t="str">
        <f>Contrapartida</f>
        <v/>
      </c>
      <c r="CJ46" s="180"/>
      <c r="CK46" s="182" t="str">
        <f>Repasse</f>
        <v/>
      </c>
      <c r="CL46" s="181" t="str">
        <f>Contrapartida</f>
        <v/>
      </c>
      <c r="CM46" s="180"/>
      <c r="CN46" s="182" t="str">
        <f>Repasse</f>
        <v/>
      </c>
      <c r="CO46" s="181" t="str">
        <f>Contrapartida</f>
        <v/>
      </c>
      <c r="CP46" s="180"/>
      <c r="CQ46" s="182" t="str">
        <f>Repasse</f>
        <v/>
      </c>
      <c r="CR46" s="181" t="str">
        <f>Contrapartida</f>
        <v/>
      </c>
      <c r="CS46" s="180"/>
      <c r="CT46" s="182" t="str">
        <f>Repasse</f>
        <v/>
      </c>
      <c r="CU46" s="181" t="str">
        <f>Contrapartida</f>
        <v/>
      </c>
      <c r="CV46" s="180"/>
      <c r="CW46" s="182" t="str">
        <f>Repasse</f>
        <v/>
      </c>
      <c r="CX46" s="181" t="str">
        <f>Contrapartida</f>
        <v/>
      </c>
      <c r="CY46" s="180"/>
      <c r="CZ46" s="182" t="str">
        <f>Repasse</f>
        <v/>
      </c>
      <c r="DA46" s="181" t="str">
        <f>Contrapartida</f>
        <v/>
      </c>
      <c r="DB46" s="180"/>
      <c r="DC46" s="182" t="str">
        <f>Repasse</f>
        <v/>
      </c>
      <c r="DD46" s="181" t="str">
        <f>Contrapartida</f>
        <v/>
      </c>
      <c r="DE46" s="180"/>
      <c r="DF46" s="182" t="str">
        <f>Repasse</f>
        <v/>
      </c>
      <c r="DG46" s="181" t="str">
        <f>Contrapartida</f>
        <v/>
      </c>
      <c r="DH46" s="180"/>
      <c r="DI46" s="182" t="str">
        <f>Repasse</f>
        <v/>
      </c>
      <c r="DJ46" s="181" t="str">
        <f>Contrapartida</f>
        <v/>
      </c>
      <c r="DK46" s="180"/>
      <c r="DL46" s="182" t="str">
        <f>Repasse</f>
        <v/>
      </c>
      <c r="DM46" s="181" t="str">
        <f>Contrapartida</f>
        <v/>
      </c>
      <c r="DN46" s="180"/>
      <c r="DO46" s="182" t="str">
        <f>Repasse</f>
        <v/>
      </c>
      <c r="DP46" s="181" t="str">
        <f>Contrapartida</f>
        <v/>
      </c>
      <c r="DQ46" s="180"/>
      <c r="DR46" s="182" t="str">
        <f>Repasse</f>
        <v/>
      </c>
      <c r="DS46" s="181" t="str">
        <f>Contrapartida</f>
        <v/>
      </c>
      <c r="DT46" s="180"/>
      <c r="DU46" s="182" t="str">
        <f>Repasse</f>
        <v/>
      </c>
      <c r="DV46" s="181" t="str">
        <f>Contrapartida</f>
        <v/>
      </c>
      <c r="DW46" s="180"/>
      <c r="DX46" s="182" t="str">
        <f>Repasse</f>
        <v/>
      </c>
      <c r="DY46" s="181" t="str">
        <f>Contrapartida</f>
        <v/>
      </c>
      <c r="DZ46" s="180"/>
      <c r="EA46" s="182" t="str">
        <f>Repasse</f>
        <v/>
      </c>
      <c r="EB46" s="181" t="str">
        <f>Contrapartida</f>
        <v/>
      </c>
      <c r="EC46" s="180"/>
      <c r="ED46" s="182" t="str">
        <f>Repasse</f>
        <v/>
      </c>
      <c r="EE46" s="181" t="str">
        <f>Contrapartida</f>
        <v/>
      </c>
      <c r="EF46" s="180"/>
      <c r="EG46" s="182" t="str">
        <f>Repasse</f>
        <v/>
      </c>
      <c r="EH46" s="181" t="str">
        <f>Contrapartida</f>
        <v/>
      </c>
      <c r="EI46" s="180"/>
      <c r="EJ46" s="182" t="str">
        <f>Repasse</f>
        <v/>
      </c>
      <c r="EK46" s="181" t="str">
        <f>Contrapartida</f>
        <v/>
      </c>
      <c r="EL46" s="180"/>
      <c r="EM46" s="182" t="str">
        <f>Repasse</f>
        <v/>
      </c>
      <c r="EN46" s="181" t="str">
        <f>Contrapartida</f>
        <v/>
      </c>
      <c r="EO46" s="180"/>
      <c r="EP46" s="182" t="str">
        <f>Repasse</f>
        <v/>
      </c>
      <c r="EQ46" s="181" t="str">
        <f>Contrapartida</f>
        <v/>
      </c>
      <c r="ER46" s="180"/>
      <c r="ES46" s="182" t="str">
        <f>Repasse</f>
        <v/>
      </c>
      <c r="ET46" s="181" t="str">
        <f>Contrapartida</f>
        <v/>
      </c>
      <c r="EU46" s="180"/>
      <c r="EV46" s="182" t="str">
        <f>Repasse</f>
        <v/>
      </c>
      <c r="EW46" s="181" t="str">
        <f>Contrapartida</f>
        <v/>
      </c>
      <c r="EX46" s="180"/>
      <c r="EY46" s="182" t="str">
        <f>Repasse</f>
        <v/>
      </c>
      <c r="EZ46" s="181" t="str">
        <f>Contrapartida</f>
        <v/>
      </c>
      <c r="FA46" s="180"/>
      <c r="FB46" s="182" t="str">
        <f>Repasse</f>
        <v/>
      </c>
      <c r="FC46" s="181" t="str">
        <f>Contrapartida</f>
        <v/>
      </c>
      <c r="FD46" s="180"/>
      <c r="FE46" s="182" t="str">
        <f>Repasse</f>
        <v/>
      </c>
      <c r="FF46" s="181" t="str">
        <f>Contrapartida</f>
        <v/>
      </c>
      <c r="FG46" s="180"/>
      <c r="FH46" s="182" t="str">
        <f>Repasse</f>
        <v/>
      </c>
      <c r="FI46" s="181" t="str">
        <f>Contrapartida</f>
        <v/>
      </c>
      <c r="FJ46" s="180"/>
      <c r="FK46" s="182" t="str">
        <f>Repasse</f>
        <v/>
      </c>
      <c r="FL46" s="181" t="str">
        <f>Contrapartida</f>
        <v/>
      </c>
      <c r="FM46" s="180"/>
      <c r="FN46" s="182" t="str">
        <f>Repasse</f>
        <v/>
      </c>
      <c r="FO46" s="181" t="str">
        <f>Contrapartida</f>
        <v/>
      </c>
      <c r="FP46" s="180"/>
      <c r="FQ46" s="182" t="str">
        <f>Repasse</f>
        <v/>
      </c>
      <c r="FR46" s="181" t="str">
        <f>Contrapartida</f>
        <v/>
      </c>
      <c r="FS46" s="180"/>
      <c r="FT46" s="182" t="str">
        <f>Repasse</f>
        <v/>
      </c>
      <c r="FU46" s="181" t="str">
        <f>Contrapartida</f>
        <v/>
      </c>
      <c r="FV46" s="180"/>
      <c r="FW46" s="182" t="str">
        <f>Repasse</f>
        <v/>
      </c>
      <c r="FX46" s="181" t="str">
        <f>Contrapartida</f>
        <v/>
      </c>
      <c r="FY46" s="180"/>
      <c r="FZ46" s="182" t="str">
        <f>Repasse</f>
        <v/>
      </c>
      <c r="GA46" s="181" t="str">
        <f>Contrapartida</f>
        <v/>
      </c>
      <c r="GB46" s="180"/>
      <c r="GC46" s="182" t="str">
        <f>Repasse</f>
        <v/>
      </c>
      <c r="GD46" s="181" t="str">
        <f>Contrapartida</f>
        <v/>
      </c>
      <c r="GE46" s="180"/>
      <c r="GF46" s="182" t="str">
        <f>Repasse</f>
        <v/>
      </c>
      <c r="GG46" s="181" t="str">
        <f>Contrapartida</f>
        <v/>
      </c>
      <c r="GH46" s="180"/>
      <c r="GI46" s="182" t="str">
        <f>Repasse</f>
        <v/>
      </c>
      <c r="GJ46" s="181" t="str">
        <f>Contrapartida</f>
        <v/>
      </c>
      <c r="GK46" s="180"/>
      <c r="GL46" s="182" t="str">
        <f>Repasse</f>
        <v/>
      </c>
      <c r="GM46" s="181" t="str">
        <f>Contrapartida</f>
        <v/>
      </c>
      <c r="GN46" s="180"/>
      <c r="GO46" s="182" t="str">
        <f>Repasse</f>
        <v/>
      </c>
      <c r="GP46" s="181" t="str">
        <f>Contrapartida</f>
        <v/>
      </c>
      <c r="GQ46" s="180"/>
      <c r="GR46" s="182" t="str">
        <f>Repasse</f>
        <v/>
      </c>
      <c r="GS46" s="181" t="str">
        <f>Contrapartida</f>
        <v/>
      </c>
      <c r="GT46" s="180"/>
      <c r="GU46" s="182" t="str">
        <f>Repasse</f>
        <v/>
      </c>
      <c r="GV46" s="181" t="str">
        <f>Contrapartida</f>
        <v/>
      </c>
      <c r="GW46" s="180"/>
      <c r="GX46" s="182" t="str">
        <f>Repasse</f>
        <v/>
      </c>
      <c r="GY46" s="181" t="str">
        <f>Contrapartida</f>
        <v/>
      </c>
      <c r="GZ46" s="180"/>
      <c r="HA46" s="182" t="str">
        <f>Repasse</f>
        <v/>
      </c>
      <c r="HB46" s="181" t="str">
        <f>Contrapartida</f>
        <v/>
      </c>
      <c r="HC46" s="180"/>
      <c r="HD46" s="182" t="str">
        <f>Repasse</f>
        <v/>
      </c>
      <c r="HE46" s="181" t="str">
        <f>Contrapartida</f>
        <v/>
      </c>
      <c r="HF46" s="180"/>
      <c r="HG46" s="182" t="str">
        <f>Repasse</f>
        <v/>
      </c>
      <c r="HH46" s="181" t="str">
        <f>Contrapartida</f>
        <v/>
      </c>
      <c r="HI46" s="180"/>
      <c r="HJ46" s="182" t="str">
        <f>Repasse</f>
        <v/>
      </c>
      <c r="HK46" s="181" t="str">
        <f>Contrapartida</f>
        <v/>
      </c>
      <c r="HL46" s="180"/>
      <c r="HM46" s="182" t="str">
        <f>Repasse</f>
        <v/>
      </c>
      <c r="HN46" s="181" t="str">
        <f>Contrapartida</f>
        <v/>
      </c>
      <c r="HO46" s="180"/>
      <c r="HP46" s="182" t="str">
        <f>Repasse</f>
        <v/>
      </c>
      <c r="HQ46" s="181" t="str">
        <f>Contrapartida</f>
        <v/>
      </c>
      <c r="HR46" s="180"/>
      <c r="HS46" s="182" t="str">
        <f>Repasse</f>
        <v/>
      </c>
      <c r="HT46" s="181" t="str">
        <f>Contrapartida</f>
        <v/>
      </c>
      <c r="HU46" s="180"/>
      <c r="HV46" s="182" t="str">
        <f>Repasse</f>
        <v/>
      </c>
      <c r="HW46" s="181" t="str">
        <f>Contrapartida</f>
        <v/>
      </c>
      <c r="HX46" s="180"/>
      <c r="HY46" s="182" t="str">
        <f>Repasse</f>
        <v/>
      </c>
      <c r="HZ46" s="181" t="str">
        <f>Contrapartida</f>
        <v/>
      </c>
      <c r="IA46" s="180"/>
      <c r="IB46" s="182" t="str">
        <f>Repasse</f>
        <v/>
      </c>
      <c r="IC46" s="181" t="str">
        <f>Contrapartida</f>
        <v/>
      </c>
      <c r="ID46" s="180"/>
      <c r="IE46" s="182" t="str">
        <f>Repasse</f>
        <v/>
      </c>
      <c r="IF46" s="181" t="str">
        <f>Contrapartida</f>
        <v/>
      </c>
      <c r="IG46" s="180"/>
      <c r="IH46" s="182" t="str">
        <f>Repasse</f>
        <v/>
      </c>
      <c r="II46" s="181" t="str">
        <f>Contrapartida</f>
        <v/>
      </c>
      <c r="IJ46" s="180"/>
      <c r="IK46" s="182" t="str">
        <f>Repasse</f>
        <v/>
      </c>
      <c r="IL46" s="181" t="str">
        <f>Contrapartida</f>
        <v/>
      </c>
      <c r="IM46" s="180"/>
      <c r="IN46" s="182" t="str">
        <f>Repasse</f>
        <v/>
      </c>
      <c r="IO46" s="181" t="str">
        <f>Contrapartida</f>
        <v/>
      </c>
      <c r="IP46" s="180"/>
      <c r="IQ46" s="182" t="str">
        <f>Repasse</f>
        <v/>
      </c>
      <c r="IR46" s="181" t="str">
        <f>Contrapartida</f>
        <v/>
      </c>
      <c r="IS46" s="180"/>
      <c r="IT46" s="182" t="str">
        <f>Repasse</f>
        <v/>
      </c>
      <c r="IU46" s="181" t="str">
        <f>Contrapartida</f>
        <v/>
      </c>
      <c r="IV46" s="180"/>
    </row>
    <row r="47" spans="1:256" s="179" customFormat="1" ht="9.9499999999999993" hidden="1" customHeight="1" x14ac:dyDescent="0.2">
      <c r="A47" s="178">
        <f>QCI!$B47</f>
        <v>0</v>
      </c>
      <c r="B47" s="177">
        <f>QCI!$M47</f>
        <v>0</v>
      </c>
      <c r="C47" s="176" t="str">
        <f t="shared" si="0"/>
        <v/>
      </c>
      <c r="D47" s="175">
        <f t="shared" si="1"/>
        <v>0</v>
      </c>
      <c r="E47" s="183" t="str">
        <f>Repasse</f>
        <v/>
      </c>
      <c r="F47" s="181" t="str">
        <f>Contrapartida</f>
        <v/>
      </c>
      <c r="G47" s="174"/>
      <c r="H47" s="183" t="str">
        <f>Repasse</f>
        <v/>
      </c>
      <c r="I47" s="181" t="str">
        <f>Contrapartida</f>
        <v/>
      </c>
      <c r="J47" s="180"/>
      <c r="K47" s="182" t="str">
        <f>Repasse</f>
        <v/>
      </c>
      <c r="L47" s="181" t="str">
        <f>Contrapartida</f>
        <v/>
      </c>
      <c r="M47" s="180"/>
      <c r="N47" s="182" t="str">
        <f>Repasse</f>
        <v/>
      </c>
      <c r="O47" s="181" t="str">
        <f>Contrapartida</f>
        <v/>
      </c>
      <c r="P47" s="180"/>
      <c r="Q47" s="182" t="str">
        <f>Repasse</f>
        <v/>
      </c>
      <c r="R47" s="181" t="str">
        <f>Contrapartida</f>
        <v/>
      </c>
      <c r="S47" s="180"/>
      <c r="T47" s="182" t="str">
        <f>Repasse</f>
        <v/>
      </c>
      <c r="U47" s="181" t="str">
        <f>Contrapartida</f>
        <v/>
      </c>
      <c r="V47" s="180"/>
      <c r="W47" s="182" t="str">
        <f>Repasse</f>
        <v/>
      </c>
      <c r="X47" s="181" t="str">
        <f>Contrapartida</f>
        <v/>
      </c>
      <c r="Y47" s="180"/>
      <c r="Z47" s="182" t="str">
        <f>Repasse</f>
        <v/>
      </c>
      <c r="AA47" s="181" t="str">
        <f>Contrapartida</f>
        <v/>
      </c>
      <c r="AB47" s="180"/>
      <c r="AC47" s="182" t="str">
        <f>Repasse</f>
        <v/>
      </c>
      <c r="AD47" s="181" t="str">
        <f>Contrapartida</f>
        <v/>
      </c>
      <c r="AE47" s="180"/>
      <c r="AF47" s="182" t="str">
        <f>Repasse</f>
        <v/>
      </c>
      <c r="AG47" s="181" t="str">
        <f>Contrapartida</f>
        <v/>
      </c>
      <c r="AH47" s="180"/>
      <c r="AI47" s="182" t="str">
        <f>Repasse</f>
        <v/>
      </c>
      <c r="AJ47" s="181" t="str">
        <f>Contrapartida</f>
        <v/>
      </c>
      <c r="AK47" s="180"/>
      <c r="AL47" s="182" t="str">
        <f>Repasse</f>
        <v/>
      </c>
      <c r="AM47" s="181" t="str">
        <f>Contrapartida</f>
        <v/>
      </c>
      <c r="AN47" s="180"/>
      <c r="AO47" s="182" t="str">
        <f>Repasse</f>
        <v/>
      </c>
      <c r="AP47" s="181" t="str">
        <f>Contrapartida</f>
        <v/>
      </c>
      <c r="AQ47" s="180"/>
      <c r="AR47" s="182" t="str">
        <f>Repasse</f>
        <v/>
      </c>
      <c r="AS47" s="181" t="str">
        <f>Contrapartida</f>
        <v/>
      </c>
      <c r="AT47" s="180"/>
      <c r="AU47" s="182" t="str">
        <f>Repasse</f>
        <v/>
      </c>
      <c r="AV47" s="181" t="str">
        <f>Contrapartida</f>
        <v/>
      </c>
      <c r="AW47" s="180"/>
      <c r="AX47" s="182" t="str">
        <f>Repasse</f>
        <v/>
      </c>
      <c r="AY47" s="181" t="str">
        <f>Contrapartida</f>
        <v/>
      </c>
      <c r="AZ47" s="180"/>
      <c r="BA47" s="182" t="str">
        <f>Repasse</f>
        <v/>
      </c>
      <c r="BB47" s="181" t="str">
        <f>Contrapartida</f>
        <v/>
      </c>
      <c r="BC47" s="180"/>
      <c r="BD47" s="182" t="str">
        <f>Repasse</f>
        <v/>
      </c>
      <c r="BE47" s="181" t="str">
        <f>Contrapartida</f>
        <v/>
      </c>
      <c r="BF47" s="180"/>
      <c r="BG47" s="182" t="str">
        <f>Repasse</f>
        <v/>
      </c>
      <c r="BH47" s="181" t="str">
        <f>Contrapartida</f>
        <v/>
      </c>
      <c r="BI47" s="180"/>
      <c r="BJ47" s="182" t="str">
        <f>Repasse</f>
        <v/>
      </c>
      <c r="BK47" s="181" t="str">
        <f>Contrapartida</f>
        <v/>
      </c>
      <c r="BL47" s="180"/>
      <c r="BM47" s="182" t="str">
        <f>Repasse</f>
        <v/>
      </c>
      <c r="BN47" s="181" t="str">
        <f>Contrapartida</f>
        <v/>
      </c>
      <c r="BO47" s="180"/>
      <c r="BP47" s="182" t="str">
        <f>Repasse</f>
        <v/>
      </c>
      <c r="BQ47" s="181" t="str">
        <f>Contrapartida</f>
        <v/>
      </c>
      <c r="BR47" s="180"/>
      <c r="BS47" s="182" t="str">
        <f>Repasse</f>
        <v/>
      </c>
      <c r="BT47" s="181" t="str">
        <f>Contrapartida</f>
        <v/>
      </c>
      <c r="BU47" s="180"/>
      <c r="BV47" s="182" t="str">
        <f>Repasse</f>
        <v/>
      </c>
      <c r="BW47" s="181" t="str">
        <f>Contrapartida</f>
        <v/>
      </c>
      <c r="BX47" s="180"/>
      <c r="BY47" s="182" t="str">
        <f>Repasse</f>
        <v/>
      </c>
      <c r="BZ47" s="181" t="str">
        <f>Contrapartida</f>
        <v/>
      </c>
      <c r="CA47" s="180"/>
      <c r="CB47" s="182" t="str">
        <f>Repasse</f>
        <v/>
      </c>
      <c r="CC47" s="181" t="str">
        <f>Contrapartida</f>
        <v/>
      </c>
      <c r="CD47" s="180"/>
      <c r="CE47" s="182" t="str">
        <f>Repasse</f>
        <v/>
      </c>
      <c r="CF47" s="181" t="str">
        <f>Contrapartida</f>
        <v/>
      </c>
      <c r="CG47" s="180"/>
      <c r="CH47" s="182" t="str">
        <f>Repasse</f>
        <v/>
      </c>
      <c r="CI47" s="181" t="str">
        <f>Contrapartida</f>
        <v/>
      </c>
      <c r="CJ47" s="180"/>
      <c r="CK47" s="182" t="str">
        <f>Repasse</f>
        <v/>
      </c>
      <c r="CL47" s="181" t="str">
        <f>Contrapartida</f>
        <v/>
      </c>
      <c r="CM47" s="180"/>
      <c r="CN47" s="182" t="str">
        <f>Repasse</f>
        <v/>
      </c>
      <c r="CO47" s="181" t="str">
        <f>Contrapartida</f>
        <v/>
      </c>
      <c r="CP47" s="180"/>
      <c r="CQ47" s="182" t="str">
        <f>Repasse</f>
        <v/>
      </c>
      <c r="CR47" s="181" t="str">
        <f>Contrapartida</f>
        <v/>
      </c>
      <c r="CS47" s="180"/>
      <c r="CT47" s="182" t="str">
        <f>Repasse</f>
        <v/>
      </c>
      <c r="CU47" s="181" t="str">
        <f>Contrapartida</f>
        <v/>
      </c>
      <c r="CV47" s="180"/>
      <c r="CW47" s="182" t="str">
        <f>Repasse</f>
        <v/>
      </c>
      <c r="CX47" s="181" t="str">
        <f>Contrapartida</f>
        <v/>
      </c>
      <c r="CY47" s="180"/>
      <c r="CZ47" s="182" t="str">
        <f>Repasse</f>
        <v/>
      </c>
      <c r="DA47" s="181" t="str">
        <f>Contrapartida</f>
        <v/>
      </c>
      <c r="DB47" s="180"/>
      <c r="DC47" s="182" t="str">
        <f>Repasse</f>
        <v/>
      </c>
      <c r="DD47" s="181" t="str">
        <f>Contrapartida</f>
        <v/>
      </c>
      <c r="DE47" s="180"/>
      <c r="DF47" s="182" t="str">
        <f>Repasse</f>
        <v/>
      </c>
      <c r="DG47" s="181" t="str">
        <f>Contrapartida</f>
        <v/>
      </c>
      <c r="DH47" s="180"/>
      <c r="DI47" s="182" t="str">
        <f>Repasse</f>
        <v/>
      </c>
      <c r="DJ47" s="181" t="str">
        <f>Contrapartida</f>
        <v/>
      </c>
      <c r="DK47" s="180"/>
      <c r="DL47" s="182" t="str">
        <f>Repasse</f>
        <v/>
      </c>
      <c r="DM47" s="181" t="str">
        <f>Contrapartida</f>
        <v/>
      </c>
      <c r="DN47" s="180"/>
      <c r="DO47" s="182" t="str">
        <f>Repasse</f>
        <v/>
      </c>
      <c r="DP47" s="181" t="str">
        <f>Contrapartida</f>
        <v/>
      </c>
      <c r="DQ47" s="180"/>
      <c r="DR47" s="182" t="str">
        <f>Repasse</f>
        <v/>
      </c>
      <c r="DS47" s="181" t="str">
        <f>Contrapartida</f>
        <v/>
      </c>
      <c r="DT47" s="180"/>
      <c r="DU47" s="182" t="str">
        <f>Repasse</f>
        <v/>
      </c>
      <c r="DV47" s="181" t="str">
        <f>Contrapartida</f>
        <v/>
      </c>
      <c r="DW47" s="180"/>
      <c r="DX47" s="182" t="str">
        <f>Repasse</f>
        <v/>
      </c>
      <c r="DY47" s="181" t="str">
        <f>Contrapartida</f>
        <v/>
      </c>
      <c r="DZ47" s="180"/>
      <c r="EA47" s="182" t="str">
        <f>Repasse</f>
        <v/>
      </c>
      <c r="EB47" s="181" t="str">
        <f>Contrapartida</f>
        <v/>
      </c>
      <c r="EC47" s="180"/>
      <c r="ED47" s="182" t="str">
        <f>Repasse</f>
        <v/>
      </c>
      <c r="EE47" s="181" t="str">
        <f>Contrapartida</f>
        <v/>
      </c>
      <c r="EF47" s="180"/>
      <c r="EG47" s="182" t="str">
        <f>Repasse</f>
        <v/>
      </c>
      <c r="EH47" s="181" t="str">
        <f>Contrapartida</f>
        <v/>
      </c>
      <c r="EI47" s="180"/>
      <c r="EJ47" s="182" t="str">
        <f>Repasse</f>
        <v/>
      </c>
      <c r="EK47" s="181" t="str">
        <f>Contrapartida</f>
        <v/>
      </c>
      <c r="EL47" s="180"/>
      <c r="EM47" s="182" t="str">
        <f>Repasse</f>
        <v/>
      </c>
      <c r="EN47" s="181" t="str">
        <f>Contrapartida</f>
        <v/>
      </c>
      <c r="EO47" s="180"/>
      <c r="EP47" s="182" t="str">
        <f>Repasse</f>
        <v/>
      </c>
      <c r="EQ47" s="181" t="str">
        <f>Contrapartida</f>
        <v/>
      </c>
      <c r="ER47" s="180"/>
      <c r="ES47" s="182" t="str">
        <f>Repasse</f>
        <v/>
      </c>
      <c r="ET47" s="181" t="str">
        <f>Contrapartida</f>
        <v/>
      </c>
      <c r="EU47" s="180"/>
      <c r="EV47" s="182" t="str">
        <f>Repasse</f>
        <v/>
      </c>
      <c r="EW47" s="181" t="str">
        <f>Contrapartida</f>
        <v/>
      </c>
      <c r="EX47" s="180"/>
      <c r="EY47" s="182" t="str">
        <f>Repasse</f>
        <v/>
      </c>
      <c r="EZ47" s="181" t="str">
        <f>Contrapartida</f>
        <v/>
      </c>
      <c r="FA47" s="180"/>
      <c r="FB47" s="182" t="str">
        <f>Repasse</f>
        <v/>
      </c>
      <c r="FC47" s="181" t="str">
        <f>Contrapartida</f>
        <v/>
      </c>
      <c r="FD47" s="180"/>
      <c r="FE47" s="182" t="str">
        <f>Repasse</f>
        <v/>
      </c>
      <c r="FF47" s="181" t="str">
        <f>Contrapartida</f>
        <v/>
      </c>
      <c r="FG47" s="180"/>
      <c r="FH47" s="182" t="str">
        <f>Repasse</f>
        <v/>
      </c>
      <c r="FI47" s="181" t="str">
        <f>Contrapartida</f>
        <v/>
      </c>
      <c r="FJ47" s="180"/>
      <c r="FK47" s="182" t="str">
        <f>Repasse</f>
        <v/>
      </c>
      <c r="FL47" s="181" t="str">
        <f>Contrapartida</f>
        <v/>
      </c>
      <c r="FM47" s="180"/>
      <c r="FN47" s="182" t="str">
        <f>Repasse</f>
        <v/>
      </c>
      <c r="FO47" s="181" t="str">
        <f>Contrapartida</f>
        <v/>
      </c>
      <c r="FP47" s="180"/>
      <c r="FQ47" s="182" t="str">
        <f>Repasse</f>
        <v/>
      </c>
      <c r="FR47" s="181" t="str">
        <f>Contrapartida</f>
        <v/>
      </c>
      <c r="FS47" s="180"/>
      <c r="FT47" s="182" t="str">
        <f>Repasse</f>
        <v/>
      </c>
      <c r="FU47" s="181" t="str">
        <f>Contrapartida</f>
        <v/>
      </c>
      <c r="FV47" s="180"/>
      <c r="FW47" s="182" t="str">
        <f>Repasse</f>
        <v/>
      </c>
      <c r="FX47" s="181" t="str">
        <f>Contrapartida</f>
        <v/>
      </c>
      <c r="FY47" s="180"/>
      <c r="FZ47" s="182" t="str">
        <f>Repasse</f>
        <v/>
      </c>
      <c r="GA47" s="181" t="str">
        <f>Contrapartida</f>
        <v/>
      </c>
      <c r="GB47" s="180"/>
      <c r="GC47" s="182" t="str">
        <f>Repasse</f>
        <v/>
      </c>
      <c r="GD47" s="181" t="str">
        <f>Contrapartida</f>
        <v/>
      </c>
      <c r="GE47" s="180"/>
      <c r="GF47" s="182" t="str">
        <f>Repasse</f>
        <v/>
      </c>
      <c r="GG47" s="181" t="str">
        <f>Contrapartida</f>
        <v/>
      </c>
      <c r="GH47" s="180"/>
      <c r="GI47" s="182" t="str">
        <f>Repasse</f>
        <v/>
      </c>
      <c r="GJ47" s="181" t="str">
        <f>Contrapartida</f>
        <v/>
      </c>
      <c r="GK47" s="180"/>
      <c r="GL47" s="182" t="str">
        <f>Repasse</f>
        <v/>
      </c>
      <c r="GM47" s="181" t="str">
        <f>Contrapartida</f>
        <v/>
      </c>
      <c r="GN47" s="180"/>
      <c r="GO47" s="182" t="str">
        <f>Repasse</f>
        <v/>
      </c>
      <c r="GP47" s="181" t="str">
        <f>Contrapartida</f>
        <v/>
      </c>
      <c r="GQ47" s="180"/>
      <c r="GR47" s="182" t="str">
        <f>Repasse</f>
        <v/>
      </c>
      <c r="GS47" s="181" t="str">
        <f>Contrapartida</f>
        <v/>
      </c>
      <c r="GT47" s="180"/>
      <c r="GU47" s="182" t="str">
        <f>Repasse</f>
        <v/>
      </c>
      <c r="GV47" s="181" t="str">
        <f>Contrapartida</f>
        <v/>
      </c>
      <c r="GW47" s="180"/>
      <c r="GX47" s="182" t="str">
        <f>Repasse</f>
        <v/>
      </c>
      <c r="GY47" s="181" t="str">
        <f>Contrapartida</f>
        <v/>
      </c>
      <c r="GZ47" s="180"/>
      <c r="HA47" s="182" t="str">
        <f>Repasse</f>
        <v/>
      </c>
      <c r="HB47" s="181" t="str">
        <f>Contrapartida</f>
        <v/>
      </c>
      <c r="HC47" s="180"/>
      <c r="HD47" s="182" t="str">
        <f>Repasse</f>
        <v/>
      </c>
      <c r="HE47" s="181" t="str">
        <f>Contrapartida</f>
        <v/>
      </c>
      <c r="HF47" s="180"/>
      <c r="HG47" s="182" t="str">
        <f>Repasse</f>
        <v/>
      </c>
      <c r="HH47" s="181" t="str">
        <f>Contrapartida</f>
        <v/>
      </c>
      <c r="HI47" s="180"/>
      <c r="HJ47" s="182" t="str">
        <f>Repasse</f>
        <v/>
      </c>
      <c r="HK47" s="181" t="str">
        <f>Contrapartida</f>
        <v/>
      </c>
      <c r="HL47" s="180"/>
      <c r="HM47" s="182" t="str">
        <f>Repasse</f>
        <v/>
      </c>
      <c r="HN47" s="181" t="str">
        <f>Contrapartida</f>
        <v/>
      </c>
      <c r="HO47" s="180"/>
      <c r="HP47" s="182" t="str">
        <f>Repasse</f>
        <v/>
      </c>
      <c r="HQ47" s="181" t="str">
        <f>Contrapartida</f>
        <v/>
      </c>
      <c r="HR47" s="180"/>
      <c r="HS47" s="182" t="str">
        <f>Repasse</f>
        <v/>
      </c>
      <c r="HT47" s="181" t="str">
        <f>Contrapartida</f>
        <v/>
      </c>
      <c r="HU47" s="180"/>
      <c r="HV47" s="182" t="str">
        <f>Repasse</f>
        <v/>
      </c>
      <c r="HW47" s="181" t="str">
        <f>Contrapartida</f>
        <v/>
      </c>
      <c r="HX47" s="180"/>
      <c r="HY47" s="182" t="str">
        <f>Repasse</f>
        <v/>
      </c>
      <c r="HZ47" s="181" t="str">
        <f>Contrapartida</f>
        <v/>
      </c>
      <c r="IA47" s="180"/>
      <c r="IB47" s="182" t="str">
        <f>Repasse</f>
        <v/>
      </c>
      <c r="IC47" s="181" t="str">
        <f>Contrapartida</f>
        <v/>
      </c>
      <c r="ID47" s="180"/>
      <c r="IE47" s="182" t="str">
        <f>Repasse</f>
        <v/>
      </c>
      <c r="IF47" s="181" t="str">
        <f>Contrapartida</f>
        <v/>
      </c>
      <c r="IG47" s="180"/>
      <c r="IH47" s="182" t="str">
        <f>Repasse</f>
        <v/>
      </c>
      <c r="II47" s="181" t="str">
        <f>Contrapartida</f>
        <v/>
      </c>
      <c r="IJ47" s="180"/>
      <c r="IK47" s="182" t="str">
        <f>Repasse</f>
        <v/>
      </c>
      <c r="IL47" s="181" t="str">
        <f>Contrapartida</f>
        <v/>
      </c>
      <c r="IM47" s="180"/>
      <c r="IN47" s="182" t="str">
        <f>Repasse</f>
        <v/>
      </c>
      <c r="IO47" s="181" t="str">
        <f>Contrapartida</f>
        <v/>
      </c>
      <c r="IP47" s="180"/>
      <c r="IQ47" s="182" t="str">
        <f>Repasse</f>
        <v/>
      </c>
      <c r="IR47" s="181" t="str">
        <f>Contrapartida</f>
        <v/>
      </c>
      <c r="IS47" s="180"/>
      <c r="IT47" s="182" t="str">
        <f>Repasse</f>
        <v/>
      </c>
      <c r="IU47" s="181" t="str">
        <f>Contrapartida</f>
        <v/>
      </c>
      <c r="IV47" s="180"/>
    </row>
    <row r="48" spans="1:256" s="179" customFormat="1" ht="9.9499999999999993" hidden="1" customHeight="1" x14ac:dyDescent="0.2">
      <c r="A48" s="178">
        <f>QCI!$B48</f>
        <v>0</v>
      </c>
      <c r="B48" s="177">
        <f>QCI!$M48</f>
        <v>0</v>
      </c>
      <c r="C48" s="176" t="str">
        <f t="shared" si="0"/>
        <v/>
      </c>
      <c r="D48" s="175">
        <f t="shared" si="1"/>
        <v>0</v>
      </c>
      <c r="E48" s="183" t="str">
        <f>Repasse</f>
        <v/>
      </c>
      <c r="F48" s="181" t="str">
        <f>Contrapartida</f>
        <v/>
      </c>
      <c r="G48" s="174"/>
      <c r="H48" s="183" t="str">
        <f>Repasse</f>
        <v/>
      </c>
      <c r="I48" s="181" t="str">
        <f>Contrapartida</f>
        <v/>
      </c>
      <c r="J48" s="180"/>
      <c r="K48" s="182" t="str">
        <f>Repasse</f>
        <v/>
      </c>
      <c r="L48" s="181" t="str">
        <f>Contrapartida</f>
        <v/>
      </c>
      <c r="M48" s="180"/>
      <c r="N48" s="182" t="str">
        <f>Repasse</f>
        <v/>
      </c>
      <c r="O48" s="181" t="str">
        <f>Contrapartida</f>
        <v/>
      </c>
      <c r="P48" s="180"/>
      <c r="Q48" s="182" t="str">
        <f>Repasse</f>
        <v/>
      </c>
      <c r="R48" s="181" t="str">
        <f>Contrapartida</f>
        <v/>
      </c>
      <c r="S48" s="180"/>
      <c r="T48" s="182" t="str">
        <f>Repasse</f>
        <v/>
      </c>
      <c r="U48" s="181" t="str">
        <f>Contrapartida</f>
        <v/>
      </c>
      <c r="V48" s="180"/>
      <c r="W48" s="182" t="str">
        <f>Repasse</f>
        <v/>
      </c>
      <c r="X48" s="181" t="str">
        <f>Contrapartida</f>
        <v/>
      </c>
      <c r="Y48" s="180"/>
      <c r="Z48" s="182" t="str">
        <f>Repasse</f>
        <v/>
      </c>
      <c r="AA48" s="181" t="str">
        <f>Contrapartida</f>
        <v/>
      </c>
      <c r="AB48" s="180"/>
      <c r="AC48" s="182" t="str">
        <f>Repasse</f>
        <v/>
      </c>
      <c r="AD48" s="181" t="str">
        <f>Contrapartida</f>
        <v/>
      </c>
      <c r="AE48" s="180"/>
      <c r="AF48" s="182" t="str">
        <f>Repasse</f>
        <v/>
      </c>
      <c r="AG48" s="181" t="str">
        <f>Contrapartida</f>
        <v/>
      </c>
      <c r="AH48" s="180"/>
      <c r="AI48" s="182" t="str">
        <f>Repasse</f>
        <v/>
      </c>
      <c r="AJ48" s="181" t="str">
        <f>Contrapartida</f>
        <v/>
      </c>
      <c r="AK48" s="180"/>
      <c r="AL48" s="182" t="str">
        <f>Repasse</f>
        <v/>
      </c>
      <c r="AM48" s="181" t="str">
        <f>Contrapartida</f>
        <v/>
      </c>
      <c r="AN48" s="180"/>
      <c r="AO48" s="182" t="str">
        <f>Repasse</f>
        <v/>
      </c>
      <c r="AP48" s="181" t="str">
        <f>Contrapartida</f>
        <v/>
      </c>
      <c r="AQ48" s="180"/>
      <c r="AR48" s="182" t="str">
        <f>Repasse</f>
        <v/>
      </c>
      <c r="AS48" s="181" t="str">
        <f>Contrapartida</f>
        <v/>
      </c>
      <c r="AT48" s="180"/>
      <c r="AU48" s="182" t="str">
        <f>Repasse</f>
        <v/>
      </c>
      <c r="AV48" s="181" t="str">
        <f>Contrapartida</f>
        <v/>
      </c>
      <c r="AW48" s="180"/>
      <c r="AX48" s="182" t="str">
        <f>Repasse</f>
        <v/>
      </c>
      <c r="AY48" s="181" t="str">
        <f>Contrapartida</f>
        <v/>
      </c>
      <c r="AZ48" s="180"/>
      <c r="BA48" s="182" t="str">
        <f>Repasse</f>
        <v/>
      </c>
      <c r="BB48" s="181" t="str">
        <f>Contrapartida</f>
        <v/>
      </c>
      <c r="BC48" s="180"/>
      <c r="BD48" s="182" t="str">
        <f>Repasse</f>
        <v/>
      </c>
      <c r="BE48" s="181" t="str">
        <f>Contrapartida</f>
        <v/>
      </c>
      <c r="BF48" s="180"/>
      <c r="BG48" s="182" t="str">
        <f>Repasse</f>
        <v/>
      </c>
      <c r="BH48" s="181" t="str">
        <f>Contrapartida</f>
        <v/>
      </c>
      <c r="BI48" s="180"/>
      <c r="BJ48" s="182" t="str">
        <f>Repasse</f>
        <v/>
      </c>
      <c r="BK48" s="181" t="str">
        <f>Contrapartida</f>
        <v/>
      </c>
      <c r="BL48" s="180"/>
      <c r="BM48" s="182" t="str">
        <f>Repasse</f>
        <v/>
      </c>
      <c r="BN48" s="181" t="str">
        <f>Contrapartida</f>
        <v/>
      </c>
      <c r="BO48" s="180"/>
      <c r="BP48" s="182" t="str">
        <f>Repasse</f>
        <v/>
      </c>
      <c r="BQ48" s="181" t="str">
        <f>Contrapartida</f>
        <v/>
      </c>
      <c r="BR48" s="180"/>
      <c r="BS48" s="182" t="str">
        <f>Repasse</f>
        <v/>
      </c>
      <c r="BT48" s="181" t="str">
        <f>Contrapartida</f>
        <v/>
      </c>
      <c r="BU48" s="180"/>
      <c r="BV48" s="182" t="str">
        <f>Repasse</f>
        <v/>
      </c>
      <c r="BW48" s="181" t="str">
        <f>Contrapartida</f>
        <v/>
      </c>
      <c r="BX48" s="180"/>
      <c r="BY48" s="182" t="str">
        <f>Repasse</f>
        <v/>
      </c>
      <c r="BZ48" s="181" t="str">
        <f>Contrapartida</f>
        <v/>
      </c>
      <c r="CA48" s="180"/>
      <c r="CB48" s="182" t="str">
        <f>Repasse</f>
        <v/>
      </c>
      <c r="CC48" s="181" t="str">
        <f>Contrapartida</f>
        <v/>
      </c>
      <c r="CD48" s="180"/>
      <c r="CE48" s="182" t="str">
        <f>Repasse</f>
        <v/>
      </c>
      <c r="CF48" s="181" t="str">
        <f>Contrapartida</f>
        <v/>
      </c>
      <c r="CG48" s="180"/>
      <c r="CH48" s="182" t="str">
        <f>Repasse</f>
        <v/>
      </c>
      <c r="CI48" s="181" t="str">
        <f>Contrapartida</f>
        <v/>
      </c>
      <c r="CJ48" s="180"/>
      <c r="CK48" s="182" t="str">
        <f>Repasse</f>
        <v/>
      </c>
      <c r="CL48" s="181" t="str">
        <f>Contrapartida</f>
        <v/>
      </c>
      <c r="CM48" s="180"/>
      <c r="CN48" s="182" t="str">
        <f>Repasse</f>
        <v/>
      </c>
      <c r="CO48" s="181" t="str">
        <f>Contrapartida</f>
        <v/>
      </c>
      <c r="CP48" s="180"/>
      <c r="CQ48" s="182" t="str">
        <f>Repasse</f>
        <v/>
      </c>
      <c r="CR48" s="181" t="str">
        <f>Contrapartida</f>
        <v/>
      </c>
      <c r="CS48" s="180"/>
      <c r="CT48" s="182" t="str">
        <f>Repasse</f>
        <v/>
      </c>
      <c r="CU48" s="181" t="str">
        <f>Contrapartida</f>
        <v/>
      </c>
      <c r="CV48" s="180"/>
      <c r="CW48" s="182" t="str">
        <f>Repasse</f>
        <v/>
      </c>
      <c r="CX48" s="181" t="str">
        <f>Contrapartida</f>
        <v/>
      </c>
      <c r="CY48" s="180"/>
      <c r="CZ48" s="182" t="str">
        <f>Repasse</f>
        <v/>
      </c>
      <c r="DA48" s="181" t="str">
        <f>Contrapartida</f>
        <v/>
      </c>
      <c r="DB48" s="180"/>
      <c r="DC48" s="182" t="str">
        <f>Repasse</f>
        <v/>
      </c>
      <c r="DD48" s="181" t="str">
        <f>Contrapartida</f>
        <v/>
      </c>
      <c r="DE48" s="180"/>
      <c r="DF48" s="182" t="str">
        <f>Repasse</f>
        <v/>
      </c>
      <c r="DG48" s="181" t="str">
        <f>Contrapartida</f>
        <v/>
      </c>
      <c r="DH48" s="180"/>
      <c r="DI48" s="182" t="str">
        <f>Repasse</f>
        <v/>
      </c>
      <c r="DJ48" s="181" t="str">
        <f>Contrapartida</f>
        <v/>
      </c>
      <c r="DK48" s="180"/>
      <c r="DL48" s="182" t="str">
        <f>Repasse</f>
        <v/>
      </c>
      <c r="DM48" s="181" t="str">
        <f>Contrapartida</f>
        <v/>
      </c>
      <c r="DN48" s="180"/>
      <c r="DO48" s="182" t="str">
        <f>Repasse</f>
        <v/>
      </c>
      <c r="DP48" s="181" t="str">
        <f>Contrapartida</f>
        <v/>
      </c>
      <c r="DQ48" s="180"/>
      <c r="DR48" s="182" t="str">
        <f>Repasse</f>
        <v/>
      </c>
      <c r="DS48" s="181" t="str">
        <f>Contrapartida</f>
        <v/>
      </c>
      <c r="DT48" s="180"/>
      <c r="DU48" s="182" t="str">
        <f>Repasse</f>
        <v/>
      </c>
      <c r="DV48" s="181" t="str">
        <f>Contrapartida</f>
        <v/>
      </c>
      <c r="DW48" s="180"/>
      <c r="DX48" s="182" t="str">
        <f>Repasse</f>
        <v/>
      </c>
      <c r="DY48" s="181" t="str">
        <f>Contrapartida</f>
        <v/>
      </c>
      <c r="DZ48" s="180"/>
      <c r="EA48" s="182" t="str">
        <f>Repasse</f>
        <v/>
      </c>
      <c r="EB48" s="181" t="str">
        <f>Contrapartida</f>
        <v/>
      </c>
      <c r="EC48" s="180"/>
      <c r="ED48" s="182" t="str">
        <f>Repasse</f>
        <v/>
      </c>
      <c r="EE48" s="181" t="str">
        <f>Contrapartida</f>
        <v/>
      </c>
      <c r="EF48" s="180"/>
      <c r="EG48" s="182" t="str">
        <f>Repasse</f>
        <v/>
      </c>
      <c r="EH48" s="181" t="str">
        <f>Contrapartida</f>
        <v/>
      </c>
      <c r="EI48" s="180"/>
      <c r="EJ48" s="182" t="str">
        <f>Repasse</f>
        <v/>
      </c>
      <c r="EK48" s="181" t="str">
        <f>Contrapartida</f>
        <v/>
      </c>
      <c r="EL48" s="180"/>
      <c r="EM48" s="182" t="str">
        <f>Repasse</f>
        <v/>
      </c>
      <c r="EN48" s="181" t="str">
        <f>Contrapartida</f>
        <v/>
      </c>
      <c r="EO48" s="180"/>
      <c r="EP48" s="182" t="str">
        <f>Repasse</f>
        <v/>
      </c>
      <c r="EQ48" s="181" t="str">
        <f>Contrapartida</f>
        <v/>
      </c>
      <c r="ER48" s="180"/>
      <c r="ES48" s="182" t="str">
        <f>Repasse</f>
        <v/>
      </c>
      <c r="ET48" s="181" t="str">
        <f>Contrapartida</f>
        <v/>
      </c>
      <c r="EU48" s="180"/>
      <c r="EV48" s="182" t="str">
        <f>Repasse</f>
        <v/>
      </c>
      <c r="EW48" s="181" t="str">
        <f>Contrapartida</f>
        <v/>
      </c>
      <c r="EX48" s="180"/>
      <c r="EY48" s="182" t="str">
        <f>Repasse</f>
        <v/>
      </c>
      <c r="EZ48" s="181" t="str">
        <f>Contrapartida</f>
        <v/>
      </c>
      <c r="FA48" s="180"/>
      <c r="FB48" s="182" t="str">
        <f>Repasse</f>
        <v/>
      </c>
      <c r="FC48" s="181" t="str">
        <f>Contrapartida</f>
        <v/>
      </c>
      <c r="FD48" s="180"/>
      <c r="FE48" s="182" t="str">
        <f>Repasse</f>
        <v/>
      </c>
      <c r="FF48" s="181" t="str">
        <f>Contrapartida</f>
        <v/>
      </c>
      <c r="FG48" s="180"/>
      <c r="FH48" s="182" t="str">
        <f>Repasse</f>
        <v/>
      </c>
      <c r="FI48" s="181" t="str">
        <f>Contrapartida</f>
        <v/>
      </c>
      <c r="FJ48" s="180"/>
      <c r="FK48" s="182" t="str">
        <f>Repasse</f>
        <v/>
      </c>
      <c r="FL48" s="181" t="str">
        <f>Contrapartida</f>
        <v/>
      </c>
      <c r="FM48" s="180"/>
      <c r="FN48" s="182" t="str">
        <f>Repasse</f>
        <v/>
      </c>
      <c r="FO48" s="181" t="str">
        <f>Contrapartida</f>
        <v/>
      </c>
      <c r="FP48" s="180"/>
      <c r="FQ48" s="182" t="str">
        <f>Repasse</f>
        <v/>
      </c>
      <c r="FR48" s="181" t="str">
        <f>Contrapartida</f>
        <v/>
      </c>
      <c r="FS48" s="180"/>
      <c r="FT48" s="182" t="str">
        <f>Repasse</f>
        <v/>
      </c>
      <c r="FU48" s="181" t="str">
        <f>Contrapartida</f>
        <v/>
      </c>
      <c r="FV48" s="180"/>
      <c r="FW48" s="182" t="str">
        <f>Repasse</f>
        <v/>
      </c>
      <c r="FX48" s="181" t="str">
        <f>Contrapartida</f>
        <v/>
      </c>
      <c r="FY48" s="180"/>
      <c r="FZ48" s="182" t="str">
        <f>Repasse</f>
        <v/>
      </c>
      <c r="GA48" s="181" t="str">
        <f>Contrapartida</f>
        <v/>
      </c>
      <c r="GB48" s="180"/>
      <c r="GC48" s="182" t="str">
        <f>Repasse</f>
        <v/>
      </c>
      <c r="GD48" s="181" t="str">
        <f>Contrapartida</f>
        <v/>
      </c>
      <c r="GE48" s="180"/>
      <c r="GF48" s="182" t="str">
        <f>Repasse</f>
        <v/>
      </c>
      <c r="GG48" s="181" t="str">
        <f>Contrapartida</f>
        <v/>
      </c>
      <c r="GH48" s="180"/>
      <c r="GI48" s="182" t="str">
        <f>Repasse</f>
        <v/>
      </c>
      <c r="GJ48" s="181" t="str">
        <f>Contrapartida</f>
        <v/>
      </c>
      <c r="GK48" s="180"/>
      <c r="GL48" s="182" t="str">
        <f>Repasse</f>
        <v/>
      </c>
      <c r="GM48" s="181" t="str">
        <f>Contrapartida</f>
        <v/>
      </c>
      <c r="GN48" s="180"/>
      <c r="GO48" s="182" t="str">
        <f>Repasse</f>
        <v/>
      </c>
      <c r="GP48" s="181" t="str">
        <f>Contrapartida</f>
        <v/>
      </c>
      <c r="GQ48" s="180"/>
      <c r="GR48" s="182" t="str">
        <f>Repasse</f>
        <v/>
      </c>
      <c r="GS48" s="181" t="str">
        <f>Contrapartida</f>
        <v/>
      </c>
      <c r="GT48" s="180"/>
      <c r="GU48" s="182" t="str">
        <f>Repasse</f>
        <v/>
      </c>
      <c r="GV48" s="181" t="str">
        <f>Contrapartida</f>
        <v/>
      </c>
      <c r="GW48" s="180"/>
      <c r="GX48" s="182" t="str">
        <f>Repasse</f>
        <v/>
      </c>
      <c r="GY48" s="181" t="str">
        <f>Contrapartida</f>
        <v/>
      </c>
      <c r="GZ48" s="180"/>
      <c r="HA48" s="182" t="str">
        <f>Repasse</f>
        <v/>
      </c>
      <c r="HB48" s="181" t="str">
        <f>Contrapartida</f>
        <v/>
      </c>
      <c r="HC48" s="180"/>
      <c r="HD48" s="182" t="str">
        <f>Repasse</f>
        <v/>
      </c>
      <c r="HE48" s="181" t="str">
        <f>Contrapartida</f>
        <v/>
      </c>
      <c r="HF48" s="180"/>
      <c r="HG48" s="182" t="str">
        <f>Repasse</f>
        <v/>
      </c>
      <c r="HH48" s="181" t="str">
        <f>Contrapartida</f>
        <v/>
      </c>
      <c r="HI48" s="180"/>
      <c r="HJ48" s="182" t="str">
        <f>Repasse</f>
        <v/>
      </c>
      <c r="HK48" s="181" t="str">
        <f>Contrapartida</f>
        <v/>
      </c>
      <c r="HL48" s="180"/>
      <c r="HM48" s="182" t="str">
        <f>Repasse</f>
        <v/>
      </c>
      <c r="HN48" s="181" t="str">
        <f>Contrapartida</f>
        <v/>
      </c>
      <c r="HO48" s="180"/>
      <c r="HP48" s="182" t="str">
        <f>Repasse</f>
        <v/>
      </c>
      <c r="HQ48" s="181" t="str">
        <f>Contrapartida</f>
        <v/>
      </c>
      <c r="HR48" s="180"/>
      <c r="HS48" s="182" t="str">
        <f>Repasse</f>
        <v/>
      </c>
      <c r="HT48" s="181" t="str">
        <f>Contrapartida</f>
        <v/>
      </c>
      <c r="HU48" s="180"/>
      <c r="HV48" s="182" t="str">
        <f>Repasse</f>
        <v/>
      </c>
      <c r="HW48" s="181" t="str">
        <f>Contrapartida</f>
        <v/>
      </c>
      <c r="HX48" s="180"/>
      <c r="HY48" s="182" t="str">
        <f>Repasse</f>
        <v/>
      </c>
      <c r="HZ48" s="181" t="str">
        <f>Contrapartida</f>
        <v/>
      </c>
      <c r="IA48" s="180"/>
      <c r="IB48" s="182" t="str">
        <f>Repasse</f>
        <v/>
      </c>
      <c r="IC48" s="181" t="str">
        <f>Contrapartida</f>
        <v/>
      </c>
      <c r="ID48" s="180"/>
      <c r="IE48" s="182" t="str">
        <f>Repasse</f>
        <v/>
      </c>
      <c r="IF48" s="181" t="str">
        <f>Contrapartida</f>
        <v/>
      </c>
      <c r="IG48" s="180"/>
      <c r="IH48" s="182" t="str">
        <f>Repasse</f>
        <v/>
      </c>
      <c r="II48" s="181" t="str">
        <f>Contrapartida</f>
        <v/>
      </c>
      <c r="IJ48" s="180"/>
      <c r="IK48" s="182" t="str">
        <f>Repasse</f>
        <v/>
      </c>
      <c r="IL48" s="181" t="str">
        <f>Contrapartida</f>
        <v/>
      </c>
      <c r="IM48" s="180"/>
      <c r="IN48" s="182" t="str">
        <f>Repasse</f>
        <v/>
      </c>
      <c r="IO48" s="181" t="str">
        <f>Contrapartida</f>
        <v/>
      </c>
      <c r="IP48" s="180"/>
      <c r="IQ48" s="182" t="str">
        <f>Repasse</f>
        <v/>
      </c>
      <c r="IR48" s="181" t="str">
        <f>Contrapartida</f>
        <v/>
      </c>
      <c r="IS48" s="180"/>
      <c r="IT48" s="182" t="str">
        <f>Repasse</f>
        <v/>
      </c>
      <c r="IU48" s="181" t="str">
        <f>Contrapartida</f>
        <v/>
      </c>
      <c r="IV48" s="180"/>
    </row>
    <row r="49" spans="1:256" s="179" customFormat="1" ht="9.9499999999999993" hidden="1" customHeight="1" x14ac:dyDescent="0.2">
      <c r="A49" s="178">
        <f>QCI!$B49</f>
        <v>0</v>
      </c>
      <c r="B49" s="177">
        <f>QCI!$M49</f>
        <v>0</v>
      </c>
      <c r="C49" s="176" t="str">
        <f t="shared" si="0"/>
        <v/>
      </c>
      <c r="D49" s="175">
        <f t="shared" si="1"/>
        <v>0</v>
      </c>
      <c r="E49" s="183" t="str">
        <f>Repasse</f>
        <v/>
      </c>
      <c r="F49" s="181" t="str">
        <f>Contrapartida</f>
        <v/>
      </c>
      <c r="G49" s="174"/>
      <c r="H49" s="183" t="str">
        <f>Repasse</f>
        <v/>
      </c>
      <c r="I49" s="181" t="str">
        <f>Contrapartida</f>
        <v/>
      </c>
      <c r="J49" s="180"/>
      <c r="K49" s="182" t="str">
        <f>Repasse</f>
        <v/>
      </c>
      <c r="L49" s="181" t="str">
        <f>Contrapartida</f>
        <v/>
      </c>
      <c r="M49" s="180"/>
      <c r="N49" s="182" t="str">
        <f>Repasse</f>
        <v/>
      </c>
      <c r="O49" s="181" t="str">
        <f>Contrapartida</f>
        <v/>
      </c>
      <c r="P49" s="180"/>
      <c r="Q49" s="182" t="str">
        <f>Repasse</f>
        <v/>
      </c>
      <c r="R49" s="181" t="str">
        <f>Contrapartida</f>
        <v/>
      </c>
      <c r="S49" s="180"/>
      <c r="T49" s="182" t="str">
        <f>Repasse</f>
        <v/>
      </c>
      <c r="U49" s="181" t="str">
        <f>Contrapartida</f>
        <v/>
      </c>
      <c r="V49" s="180"/>
      <c r="W49" s="182" t="str">
        <f>Repasse</f>
        <v/>
      </c>
      <c r="X49" s="181" t="str">
        <f>Contrapartida</f>
        <v/>
      </c>
      <c r="Y49" s="180"/>
      <c r="Z49" s="182" t="str">
        <f>Repasse</f>
        <v/>
      </c>
      <c r="AA49" s="181" t="str">
        <f>Contrapartida</f>
        <v/>
      </c>
      <c r="AB49" s="180"/>
      <c r="AC49" s="182" t="str">
        <f>Repasse</f>
        <v/>
      </c>
      <c r="AD49" s="181" t="str">
        <f>Contrapartida</f>
        <v/>
      </c>
      <c r="AE49" s="180"/>
      <c r="AF49" s="182" t="str">
        <f>Repasse</f>
        <v/>
      </c>
      <c r="AG49" s="181" t="str">
        <f>Contrapartida</f>
        <v/>
      </c>
      <c r="AH49" s="180"/>
      <c r="AI49" s="182" t="str">
        <f>Repasse</f>
        <v/>
      </c>
      <c r="AJ49" s="181" t="str">
        <f>Contrapartida</f>
        <v/>
      </c>
      <c r="AK49" s="180"/>
      <c r="AL49" s="182" t="str">
        <f>Repasse</f>
        <v/>
      </c>
      <c r="AM49" s="181" t="str">
        <f>Contrapartida</f>
        <v/>
      </c>
      <c r="AN49" s="180"/>
      <c r="AO49" s="182" t="str">
        <f>Repasse</f>
        <v/>
      </c>
      <c r="AP49" s="181" t="str">
        <f>Contrapartida</f>
        <v/>
      </c>
      <c r="AQ49" s="180"/>
      <c r="AR49" s="182" t="str">
        <f>Repasse</f>
        <v/>
      </c>
      <c r="AS49" s="181" t="str">
        <f>Contrapartida</f>
        <v/>
      </c>
      <c r="AT49" s="180"/>
      <c r="AU49" s="182" t="str">
        <f>Repasse</f>
        <v/>
      </c>
      <c r="AV49" s="181" t="str">
        <f>Contrapartida</f>
        <v/>
      </c>
      <c r="AW49" s="180"/>
      <c r="AX49" s="182" t="str">
        <f>Repasse</f>
        <v/>
      </c>
      <c r="AY49" s="181" t="str">
        <f>Contrapartida</f>
        <v/>
      </c>
      <c r="AZ49" s="180"/>
      <c r="BA49" s="182" t="str">
        <f>Repasse</f>
        <v/>
      </c>
      <c r="BB49" s="181" t="str">
        <f>Contrapartida</f>
        <v/>
      </c>
      <c r="BC49" s="180"/>
      <c r="BD49" s="182" t="str">
        <f>Repasse</f>
        <v/>
      </c>
      <c r="BE49" s="181" t="str">
        <f>Contrapartida</f>
        <v/>
      </c>
      <c r="BF49" s="180"/>
      <c r="BG49" s="182" t="str">
        <f>Repasse</f>
        <v/>
      </c>
      <c r="BH49" s="181" t="str">
        <f>Contrapartida</f>
        <v/>
      </c>
      <c r="BI49" s="180"/>
      <c r="BJ49" s="182" t="str">
        <f>Repasse</f>
        <v/>
      </c>
      <c r="BK49" s="181" t="str">
        <f>Contrapartida</f>
        <v/>
      </c>
      <c r="BL49" s="180"/>
      <c r="BM49" s="182" t="str">
        <f>Repasse</f>
        <v/>
      </c>
      <c r="BN49" s="181" t="str">
        <f>Contrapartida</f>
        <v/>
      </c>
      <c r="BO49" s="180"/>
      <c r="BP49" s="182" t="str">
        <f>Repasse</f>
        <v/>
      </c>
      <c r="BQ49" s="181" t="str">
        <f>Contrapartida</f>
        <v/>
      </c>
      <c r="BR49" s="180"/>
      <c r="BS49" s="182" t="str">
        <f>Repasse</f>
        <v/>
      </c>
      <c r="BT49" s="181" t="str">
        <f>Contrapartida</f>
        <v/>
      </c>
      <c r="BU49" s="180"/>
      <c r="BV49" s="182" t="str">
        <f>Repasse</f>
        <v/>
      </c>
      <c r="BW49" s="181" t="str">
        <f>Contrapartida</f>
        <v/>
      </c>
      <c r="BX49" s="180"/>
      <c r="BY49" s="182" t="str">
        <f>Repasse</f>
        <v/>
      </c>
      <c r="BZ49" s="181" t="str">
        <f>Contrapartida</f>
        <v/>
      </c>
      <c r="CA49" s="180"/>
      <c r="CB49" s="182" t="str">
        <f>Repasse</f>
        <v/>
      </c>
      <c r="CC49" s="181" t="str">
        <f>Contrapartida</f>
        <v/>
      </c>
      <c r="CD49" s="180"/>
      <c r="CE49" s="182" t="str">
        <f>Repasse</f>
        <v/>
      </c>
      <c r="CF49" s="181" t="str">
        <f>Contrapartida</f>
        <v/>
      </c>
      <c r="CG49" s="180"/>
      <c r="CH49" s="182" t="str">
        <f>Repasse</f>
        <v/>
      </c>
      <c r="CI49" s="181" t="str">
        <f>Contrapartida</f>
        <v/>
      </c>
      <c r="CJ49" s="180"/>
      <c r="CK49" s="182" t="str">
        <f>Repasse</f>
        <v/>
      </c>
      <c r="CL49" s="181" t="str">
        <f>Contrapartida</f>
        <v/>
      </c>
      <c r="CM49" s="180"/>
      <c r="CN49" s="182" t="str">
        <f>Repasse</f>
        <v/>
      </c>
      <c r="CO49" s="181" t="str">
        <f>Contrapartida</f>
        <v/>
      </c>
      <c r="CP49" s="180"/>
      <c r="CQ49" s="182" t="str">
        <f>Repasse</f>
        <v/>
      </c>
      <c r="CR49" s="181" t="str">
        <f>Contrapartida</f>
        <v/>
      </c>
      <c r="CS49" s="180"/>
      <c r="CT49" s="182" t="str">
        <f>Repasse</f>
        <v/>
      </c>
      <c r="CU49" s="181" t="str">
        <f>Contrapartida</f>
        <v/>
      </c>
      <c r="CV49" s="180"/>
      <c r="CW49" s="182" t="str">
        <f>Repasse</f>
        <v/>
      </c>
      <c r="CX49" s="181" t="str">
        <f>Contrapartida</f>
        <v/>
      </c>
      <c r="CY49" s="180"/>
      <c r="CZ49" s="182" t="str">
        <f>Repasse</f>
        <v/>
      </c>
      <c r="DA49" s="181" t="str">
        <f>Contrapartida</f>
        <v/>
      </c>
      <c r="DB49" s="180"/>
      <c r="DC49" s="182" t="str">
        <f>Repasse</f>
        <v/>
      </c>
      <c r="DD49" s="181" t="str">
        <f>Contrapartida</f>
        <v/>
      </c>
      <c r="DE49" s="180"/>
      <c r="DF49" s="182" t="str">
        <f>Repasse</f>
        <v/>
      </c>
      <c r="DG49" s="181" t="str">
        <f>Contrapartida</f>
        <v/>
      </c>
      <c r="DH49" s="180"/>
      <c r="DI49" s="182" t="str">
        <f>Repasse</f>
        <v/>
      </c>
      <c r="DJ49" s="181" t="str">
        <f>Contrapartida</f>
        <v/>
      </c>
      <c r="DK49" s="180"/>
      <c r="DL49" s="182" t="str">
        <f>Repasse</f>
        <v/>
      </c>
      <c r="DM49" s="181" t="str">
        <f>Contrapartida</f>
        <v/>
      </c>
      <c r="DN49" s="180"/>
      <c r="DO49" s="182" t="str">
        <f>Repasse</f>
        <v/>
      </c>
      <c r="DP49" s="181" t="str">
        <f>Contrapartida</f>
        <v/>
      </c>
      <c r="DQ49" s="180"/>
      <c r="DR49" s="182" t="str">
        <f>Repasse</f>
        <v/>
      </c>
      <c r="DS49" s="181" t="str">
        <f>Contrapartida</f>
        <v/>
      </c>
      <c r="DT49" s="180"/>
      <c r="DU49" s="182" t="str">
        <f>Repasse</f>
        <v/>
      </c>
      <c r="DV49" s="181" t="str">
        <f>Contrapartida</f>
        <v/>
      </c>
      <c r="DW49" s="180"/>
      <c r="DX49" s="182" t="str">
        <f>Repasse</f>
        <v/>
      </c>
      <c r="DY49" s="181" t="str">
        <f>Contrapartida</f>
        <v/>
      </c>
      <c r="DZ49" s="180"/>
      <c r="EA49" s="182" t="str">
        <f>Repasse</f>
        <v/>
      </c>
      <c r="EB49" s="181" t="str">
        <f>Contrapartida</f>
        <v/>
      </c>
      <c r="EC49" s="180"/>
      <c r="ED49" s="182" t="str">
        <f>Repasse</f>
        <v/>
      </c>
      <c r="EE49" s="181" t="str">
        <f>Contrapartida</f>
        <v/>
      </c>
      <c r="EF49" s="180"/>
      <c r="EG49" s="182" t="str">
        <f>Repasse</f>
        <v/>
      </c>
      <c r="EH49" s="181" t="str">
        <f>Contrapartida</f>
        <v/>
      </c>
      <c r="EI49" s="180"/>
      <c r="EJ49" s="182" t="str">
        <f>Repasse</f>
        <v/>
      </c>
      <c r="EK49" s="181" t="str">
        <f>Contrapartida</f>
        <v/>
      </c>
      <c r="EL49" s="180"/>
      <c r="EM49" s="182" t="str">
        <f>Repasse</f>
        <v/>
      </c>
      <c r="EN49" s="181" t="str">
        <f>Contrapartida</f>
        <v/>
      </c>
      <c r="EO49" s="180"/>
      <c r="EP49" s="182" t="str">
        <f>Repasse</f>
        <v/>
      </c>
      <c r="EQ49" s="181" t="str">
        <f>Contrapartida</f>
        <v/>
      </c>
      <c r="ER49" s="180"/>
      <c r="ES49" s="182" t="str">
        <f>Repasse</f>
        <v/>
      </c>
      <c r="ET49" s="181" t="str">
        <f>Contrapartida</f>
        <v/>
      </c>
      <c r="EU49" s="180"/>
      <c r="EV49" s="182" t="str">
        <f>Repasse</f>
        <v/>
      </c>
      <c r="EW49" s="181" t="str">
        <f>Contrapartida</f>
        <v/>
      </c>
      <c r="EX49" s="180"/>
      <c r="EY49" s="182" t="str">
        <f>Repasse</f>
        <v/>
      </c>
      <c r="EZ49" s="181" t="str">
        <f>Contrapartida</f>
        <v/>
      </c>
      <c r="FA49" s="180"/>
      <c r="FB49" s="182" t="str">
        <f>Repasse</f>
        <v/>
      </c>
      <c r="FC49" s="181" t="str">
        <f>Contrapartida</f>
        <v/>
      </c>
      <c r="FD49" s="180"/>
      <c r="FE49" s="182" t="str">
        <f>Repasse</f>
        <v/>
      </c>
      <c r="FF49" s="181" t="str">
        <f>Contrapartida</f>
        <v/>
      </c>
      <c r="FG49" s="180"/>
      <c r="FH49" s="182" t="str">
        <f>Repasse</f>
        <v/>
      </c>
      <c r="FI49" s="181" t="str">
        <f>Contrapartida</f>
        <v/>
      </c>
      <c r="FJ49" s="180"/>
      <c r="FK49" s="182" t="str">
        <f>Repasse</f>
        <v/>
      </c>
      <c r="FL49" s="181" t="str">
        <f>Contrapartida</f>
        <v/>
      </c>
      <c r="FM49" s="180"/>
      <c r="FN49" s="182" t="str">
        <f>Repasse</f>
        <v/>
      </c>
      <c r="FO49" s="181" t="str">
        <f>Contrapartida</f>
        <v/>
      </c>
      <c r="FP49" s="180"/>
      <c r="FQ49" s="182" t="str">
        <f>Repasse</f>
        <v/>
      </c>
      <c r="FR49" s="181" t="str">
        <f>Contrapartida</f>
        <v/>
      </c>
      <c r="FS49" s="180"/>
      <c r="FT49" s="182" t="str">
        <f>Repasse</f>
        <v/>
      </c>
      <c r="FU49" s="181" t="str">
        <f>Contrapartida</f>
        <v/>
      </c>
      <c r="FV49" s="180"/>
      <c r="FW49" s="182" t="str">
        <f>Repasse</f>
        <v/>
      </c>
      <c r="FX49" s="181" t="str">
        <f>Contrapartida</f>
        <v/>
      </c>
      <c r="FY49" s="180"/>
      <c r="FZ49" s="182" t="str">
        <f>Repasse</f>
        <v/>
      </c>
      <c r="GA49" s="181" t="str">
        <f>Contrapartida</f>
        <v/>
      </c>
      <c r="GB49" s="180"/>
      <c r="GC49" s="182" t="str">
        <f>Repasse</f>
        <v/>
      </c>
      <c r="GD49" s="181" t="str">
        <f>Contrapartida</f>
        <v/>
      </c>
      <c r="GE49" s="180"/>
      <c r="GF49" s="182" t="str">
        <f>Repasse</f>
        <v/>
      </c>
      <c r="GG49" s="181" t="str">
        <f>Contrapartida</f>
        <v/>
      </c>
      <c r="GH49" s="180"/>
      <c r="GI49" s="182" t="str">
        <f>Repasse</f>
        <v/>
      </c>
      <c r="GJ49" s="181" t="str">
        <f>Contrapartida</f>
        <v/>
      </c>
      <c r="GK49" s="180"/>
      <c r="GL49" s="182" t="str">
        <f>Repasse</f>
        <v/>
      </c>
      <c r="GM49" s="181" t="str">
        <f>Contrapartida</f>
        <v/>
      </c>
      <c r="GN49" s="180"/>
      <c r="GO49" s="182" t="str">
        <f>Repasse</f>
        <v/>
      </c>
      <c r="GP49" s="181" t="str">
        <f>Contrapartida</f>
        <v/>
      </c>
      <c r="GQ49" s="180"/>
      <c r="GR49" s="182" t="str">
        <f>Repasse</f>
        <v/>
      </c>
      <c r="GS49" s="181" t="str">
        <f>Contrapartida</f>
        <v/>
      </c>
      <c r="GT49" s="180"/>
      <c r="GU49" s="182" t="str">
        <f>Repasse</f>
        <v/>
      </c>
      <c r="GV49" s="181" t="str">
        <f>Contrapartida</f>
        <v/>
      </c>
      <c r="GW49" s="180"/>
      <c r="GX49" s="182" t="str">
        <f>Repasse</f>
        <v/>
      </c>
      <c r="GY49" s="181" t="str">
        <f>Contrapartida</f>
        <v/>
      </c>
      <c r="GZ49" s="180"/>
      <c r="HA49" s="182" t="str">
        <f>Repasse</f>
        <v/>
      </c>
      <c r="HB49" s="181" t="str">
        <f>Contrapartida</f>
        <v/>
      </c>
      <c r="HC49" s="180"/>
      <c r="HD49" s="182" t="str">
        <f>Repasse</f>
        <v/>
      </c>
      <c r="HE49" s="181" t="str">
        <f>Contrapartida</f>
        <v/>
      </c>
      <c r="HF49" s="180"/>
      <c r="HG49" s="182" t="str">
        <f>Repasse</f>
        <v/>
      </c>
      <c r="HH49" s="181" t="str">
        <f>Contrapartida</f>
        <v/>
      </c>
      <c r="HI49" s="180"/>
      <c r="HJ49" s="182" t="str">
        <f>Repasse</f>
        <v/>
      </c>
      <c r="HK49" s="181" t="str">
        <f>Contrapartida</f>
        <v/>
      </c>
      <c r="HL49" s="180"/>
      <c r="HM49" s="182" t="str">
        <f>Repasse</f>
        <v/>
      </c>
      <c r="HN49" s="181" t="str">
        <f>Contrapartida</f>
        <v/>
      </c>
      <c r="HO49" s="180"/>
      <c r="HP49" s="182" t="str">
        <f>Repasse</f>
        <v/>
      </c>
      <c r="HQ49" s="181" t="str">
        <f>Contrapartida</f>
        <v/>
      </c>
      <c r="HR49" s="180"/>
      <c r="HS49" s="182" t="str">
        <f>Repasse</f>
        <v/>
      </c>
      <c r="HT49" s="181" t="str">
        <f>Contrapartida</f>
        <v/>
      </c>
      <c r="HU49" s="180"/>
      <c r="HV49" s="182" t="str">
        <f>Repasse</f>
        <v/>
      </c>
      <c r="HW49" s="181" t="str">
        <f>Contrapartida</f>
        <v/>
      </c>
      <c r="HX49" s="180"/>
      <c r="HY49" s="182" t="str">
        <f>Repasse</f>
        <v/>
      </c>
      <c r="HZ49" s="181" t="str">
        <f>Contrapartida</f>
        <v/>
      </c>
      <c r="IA49" s="180"/>
      <c r="IB49" s="182" t="str">
        <f>Repasse</f>
        <v/>
      </c>
      <c r="IC49" s="181" t="str">
        <f>Contrapartida</f>
        <v/>
      </c>
      <c r="ID49" s="180"/>
      <c r="IE49" s="182" t="str">
        <f>Repasse</f>
        <v/>
      </c>
      <c r="IF49" s="181" t="str">
        <f>Contrapartida</f>
        <v/>
      </c>
      <c r="IG49" s="180"/>
      <c r="IH49" s="182" t="str">
        <f>Repasse</f>
        <v/>
      </c>
      <c r="II49" s="181" t="str">
        <f>Contrapartida</f>
        <v/>
      </c>
      <c r="IJ49" s="180"/>
      <c r="IK49" s="182" t="str">
        <f>Repasse</f>
        <v/>
      </c>
      <c r="IL49" s="181" t="str">
        <f>Contrapartida</f>
        <v/>
      </c>
      <c r="IM49" s="180"/>
      <c r="IN49" s="182" t="str">
        <f>Repasse</f>
        <v/>
      </c>
      <c r="IO49" s="181" t="str">
        <f>Contrapartida</f>
        <v/>
      </c>
      <c r="IP49" s="180"/>
      <c r="IQ49" s="182" t="str">
        <f>Repasse</f>
        <v/>
      </c>
      <c r="IR49" s="181" t="str">
        <f>Contrapartida</f>
        <v/>
      </c>
      <c r="IS49" s="180"/>
      <c r="IT49" s="182" t="str">
        <f>Repasse</f>
        <v/>
      </c>
      <c r="IU49" s="181" t="str">
        <f>Contrapartida</f>
        <v/>
      </c>
      <c r="IV49" s="180"/>
    </row>
    <row r="50" spans="1:256" s="179" customFormat="1" ht="9.9499999999999993" hidden="1" customHeight="1" x14ac:dyDescent="0.2">
      <c r="A50" s="178">
        <f>QCI!$B50</f>
        <v>0</v>
      </c>
      <c r="B50" s="177">
        <f>QCI!$M50</f>
        <v>0</v>
      </c>
      <c r="C50" s="176" t="str">
        <f t="shared" si="0"/>
        <v/>
      </c>
      <c r="D50" s="175">
        <f t="shared" si="1"/>
        <v>0</v>
      </c>
      <c r="E50" s="183" t="str">
        <f>Repasse</f>
        <v/>
      </c>
      <c r="F50" s="181" t="str">
        <f>Contrapartida</f>
        <v/>
      </c>
      <c r="G50" s="174"/>
      <c r="H50" s="183" t="str">
        <f>Repasse</f>
        <v/>
      </c>
      <c r="I50" s="181" t="str">
        <f>Contrapartida</f>
        <v/>
      </c>
      <c r="J50" s="180"/>
      <c r="K50" s="182" t="str">
        <f>Repasse</f>
        <v/>
      </c>
      <c r="L50" s="181" t="str">
        <f>Contrapartida</f>
        <v/>
      </c>
      <c r="M50" s="180"/>
      <c r="N50" s="182" t="str">
        <f>Repasse</f>
        <v/>
      </c>
      <c r="O50" s="181" t="str">
        <f>Contrapartida</f>
        <v/>
      </c>
      <c r="P50" s="180"/>
      <c r="Q50" s="182" t="str">
        <f>Repasse</f>
        <v/>
      </c>
      <c r="R50" s="181" t="str">
        <f>Contrapartida</f>
        <v/>
      </c>
      <c r="S50" s="180"/>
      <c r="T50" s="182" t="str">
        <f>Repasse</f>
        <v/>
      </c>
      <c r="U50" s="181" t="str">
        <f>Contrapartida</f>
        <v/>
      </c>
      <c r="V50" s="180"/>
      <c r="W50" s="182" t="str">
        <f>Repasse</f>
        <v/>
      </c>
      <c r="X50" s="181" t="str">
        <f>Contrapartida</f>
        <v/>
      </c>
      <c r="Y50" s="180"/>
      <c r="Z50" s="182" t="str">
        <f>Repasse</f>
        <v/>
      </c>
      <c r="AA50" s="181" t="str">
        <f>Contrapartida</f>
        <v/>
      </c>
      <c r="AB50" s="180"/>
      <c r="AC50" s="182" t="str">
        <f>Repasse</f>
        <v/>
      </c>
      <c r="AD50" s="181" t="str">
        <f>Contrapartida</f>
        <v/>
      </c>
      <c r="AE50" s="180"/>
      <c r="AF50" s="182" t="str">
        <f>Repasse</f>
        <v/>
      </c>
      <c r="AG50" s="181" t="str">
        <f>Contrapartida</f>
        <v/>
      </c>
      <c r="AH50" s="180"/>
      <c r="AI50" s="182" t="str">
        <f>Repasse</f>
        <v/>
      </c>
      <c r="AJ50" s="181" t="str">
        <f>Contrapartida</f>
        <v/>
      </c>
      <c r="AK50" s="180"/>
      <c r="AL50" s="182" t="str">
        <f>Repasse</f>
        <v/>
      </c>
      <c r="AM50" s="181" t="str">
        <f>Contrapartida</f>
        <v/>
      </c>
      <c r="AN50" s="180"/>
      <c r="AO50" s="182" t="str">
        <f>Repasse</f>
        <v/>
      </c>
      <c r="AP50" s="181" t="str">
        <f>Contrapartida</f>
        <v/>
      </c>
      <c r="AQ50" s="180"/>
      <c r="AR50" s="182" t="str">
        <f>Repasse</f>
        <v/>
      </c>
      <c r="AS50" s="181" t="str">
        <f>Contrapartida</f>
        <v/>
      </c>
      <c r="AT50" s="180"/>
      <c r="AU50" s="182" t="str">
        <f>Repasse</f>
        <v/>
      </c>
      <c r="AV50" s="181" t="str">
        <f>Contrapartida</f>
        <v/>
      </c>
      <c r="AW50" s="180"/>
      <c r="AX50" s="182" t="str">
        <f>Repasse</f>
        <v/>
      </c>
      <c r="AY50" s="181" t="str">
        <f>Contrapartida</f>
        <v/>
      </c>
      <c r="AZ50" s="180"/>
      <c r="BA50" s="182" t="str">
        <f>Repasse</f>
        <v/>
      </c>
      <c r="BB50" s="181" t="str">
        <f>Contrapartida</f>
        <v/>
      </c>
      <c r="BC50" s="180"/>
      <c r="BD50" s="182" t="str">
        <f>Repasse</f>
        <v/>
      </c>
      <c r="BE50" s="181" t="str">
        <f>Contrapartida</f>
        <v/>
      </c>
      <c r="BF50" s="180"/>
      <c r="BG50" s="182" t="str">
        <f>Repasse</f>
        <v/>
      </c>
      <c r="BH50" s="181" t="str">
        <f>Contrapartida</f>
        <v/>
      </c>
      <c r="BI50" s="180"/>
      <c r="BJ50" s="182" t="str">
        <f>Repasse</f>
        <v/>
      </c>
      <c r="BK50" s="181" t="str">
        <f>Contrapartida</f>
        <v/>
      </c>
      <c r="BL50" s="180"/>
      <c r="BM50" s="182" t="str">
        <f>Repasse</f>
        <v/>
      </c>
      <c r="BN50" s="181" t="str">
        <f>Contrapartida</f>
        <v/>
      </c>
      <c r="BO50" s="180"/>
      <c r="BP50" s="182" t="str">
        <f>Repasse</f>
        <v/>
      </c>
      <c r="BQ50" s="181" t="str">
        <f>Contrapartida</f>
        <v/>
      </c>
      <c r="BR50" s="180"/>
      <c r="BS50" s="182" t="str">
        <f>Repasse</f>
        <v/>
      </c>
      <c r="BT50" s="181" t="str">
        <f>Contrapartida</f>
        <v/>
      </c>
      <c r="BU50" s="180"/>
      <c r="BV50" s="182" t="str">
        <f>Repasse</f>
        <v/>
      </c>
      <c r="BW50" s="181" t="str">
        <f>Contrapartida</f>
        <v/>
      </c>
      <c r="BX50" s="180"/>
      <c r="BY50" s="182" t="str">
        <f>Repasse</f>
        <v/>
      </c>
      <c r="BZ50" s="181" t="str">
        <f>Contrapartida</f>
        <v/>
      </c>
      <c r="CA50" s="180"/>
      <c r="CB50" s="182" t="str">
        <f>Repasse</f>
        <v/>
      </c>
      <c r="CC50" s="181" t="str">
        <f>Contrapartida</f>
        <v/>
      </c>
      <c r="CD50" s="180"/>
      <c r="CE50" s="182" t="str">
        <f>Repasse</f>
        <v/>
      </c>
      <c r="CF50" s="181" t="str">
        <f>Contrapartida</f>
        <v/>
      </c>
      <c r="CG50" s="180"/>
      <c r="CH50" s="182" t="str">
        <f>Repasse</f>
        <v/>
      </c>
      <c r="CI50" s="181" t="str">
        <f>Contrapartida</f>
        <v/>
      </c>
      <c r="CJ50" s="180"/>
      <c r="CK50" s="182" t="str">
        <f>Repasse</f>
        <v/>
      </c>
      <c r="CL50" s="181" t="str">
        <f>Contrapartida</f>
        <v/>
      </c>
      <c r="CM50" s="180"/>
      <c r="CN50" s="182" t="str">
        <f>Repasse</f>
        <v/>
      </c>
      <c r="CO50" s="181" t="str">
        <f>Contrapartida</f>
        <v/>
      </c>
      <c r="CP50" s="180"/>
      <c r="CQ50" s="182" t="str">
        <f>Repasse</f>
        <v/>
      </c>
      <c r="CR50" s="181" t="str">
        <f>Contrapartida</f>
        <v/>
      </c>
      <c r="CS50" s="180"/>
      <c r="CT50" s="182" t="str">
        <f>Repasse</f>
        <v/>
      </c>
      <c r="CU50" s="181" t="str">
        <f>Contrapartida</f>
        <v/>
      </c>
      <c r="CV50" s="180"/>
      <c r="CW50" s="182" t="str">
        <f>Repasse</f>
        <v/>
      </c>
      <c r="CX50" s="181" t="str">
        <f>Contrapartida</f>
        <v/>
      </c>
      <c r="CY50" s="180"/>
      <c r="CZ50" s="182" t="str">
        <f>Repasse</f>
        <v/>
      </c>
      <c r="DA50" s="181" t="str">
        <f>Contrapartida</f>
        <v/>
      </c>
      <c r="DB50" s="180"/>
      <c r="DC50" s="182" t="str">
        <f>Repasse</f>
        <v/>
      </c>
      <c r="DD50" s="181" t="str">
        <f>Contrapartida</f>
        <v/>
      </c>
      <c r="DE50" s="180"/>
      <c r="DF50" s="182" t="str">
        <f>Repasse</f>
        <v/>
      </c>
      <c r="DG50" s="181" t="str">
        <f>Contrapartida</f>
        <v/>
      </c>
      <c r="DH50" s="180"/>
      <c r="DI50" s="182" t="str">
        <f>Repasse</f>
        <v/>
      </c>
      <c r="DJ50" s="181" t="str">
        <f>Contrapartida</f>
        <v/>
      </c>
      <c r="DK50" s="180"/>
      <c r="DL50" s="182" t="str">
        <f>Repasse</f>
        <v/>
      </c>
      <c r="DM50" s="181" t="str">
        <f>Contrapartida</f>
        <v/>
      </c>
      <c r="DN50" s="180"/>
      <c r="DO50" s="182" t="str">
        <f>Repasse</f>
        <v/>
      </c>
      <c r="DP50" s="181" t="str">
        <f>Contrapartida</f>
        <v/>
      </c>
      <c r="DQ50" s="180"/>
      <c r="DR50" s="182" t="str">
        <f>Repasse</f>
        <v/>
      </c>
      <c r="DS50" s="181" t="str">
        <f>Contrapartida</f>
        <v/>
      </c>
      <c r="DT50" s="180"/>
      <c r="DU50" s="182" t="str">
        <f>Repasse</f>
        <v/>
      </c>
      <c r="DV50" s="181" t="str">
        <f>Contrapartida</f>
        <v/>
      </c>
      <c r="DW50" s="180"/>
      <c r="DX50" s="182" t="str">
        <f>Repasse</f>
        <v/>
      </c>
      <c r="DY50" s="181" t="str">
        <f>Contrapartida</f>
        <v/>
      </c>
      <c r="DZ50" s="180"/>
      <c r="EA50" s="182" t="str">
        <f>Repasse</f>
        <v/>
      </c>
      <c r="EB50" s="181" t="str">
        <f>Contrapartida</f>
        <v/>
      </c>
      <c r="EC50" s="180"/>
      <c r="ED50" s="182" t="str">
        <f>Repasse</f>
        <v/>
      </c>
      <c r="EE50" s="181" t="str">
        <f>Contrapartida</f>
        <v/>
      </c>
      <c r="EF50" s="180"/>
      <c r="EG50" s="182" t="str">
        <f>Repasse</f>
        <v/>
      </c>
      <c r="EH50" s="181" t="str">
        <f>Contrapartida</f>
        <v/>
      </c>
      <c r="EI50" s="180"/>
      <c r="EJ50" s="182" t="str">
        <f>Repasse</f>
        <v/>
      </c>
      <c r="EK50" s="181" t="str">
        <f>Contrapartida</f>
        <v/>
      </c>
      <c r="EL50" s="180"/>
      <c r="EM50" s="182" t="str">
        <f>Repasse</f>
        <v/>
      </c>
      <c r="EN50" s="181" t="str">
        <f>Contrapartida</f>
        <v/>
      </c>
      <c r="EO50" s="180"/>
      <c r="EP50" s="182" t="str">
        <f>Repasse</f>
        <v/>
      </c>
      <c r="EQ50" s="181" t="str">
        <f>Contrapartida</f>
        <v/>
      </c>
      <c r="ER50" s="180"/>
      <c r="ES50" s="182" t="str">
        <f>Repasse</f>
        <v/>
      </c>
      <c r="ET50" s="181" t="str">
        <f>Contrapartida</f>
        <v/>
      </c>
      <c r="EU50" s="180"/>
      <c r="EV50" s="182" t="str">
        <f>Repasse</f>
        <v/>
      </c>
      <c r="EW50" s="181" t="str">
        <f>Contrapartida</f>
        <v/>
      </c>
      <c r="EX50" s="180"/>
      <c r="EY50" s="182" t="str">
        <f>Repasse</f>
        <v/>
      </c>
      <c r="EZ50" s="181" t="str">
        <f>Contrapartida</f>
        <v/>
      </c>
      <c r="FA50" s="180"/>
      <c r="FB50" s="182" t="str">
        <f>Repasse</f>
        <v/>
      </c>
      <c r="FC50" s="181" t="str">
        <f>Contrapartida</f>
        <v/>
      </c>
      <c r="FD50" s="180"/>
      <c r="FE50" s="182" t="str">
        <f>Repasse</f>
        <v/>
      </c>
      <c r="FF50" s="181" t="str">
        <f>Contrapartida</f>
        <v/>
      </c>
      <c r="FG50" s="180"/>
      <c r="FH50" s="182" t="str">
        <f>Repasse</f>
        <v/>
      </c>
      <c r="FI50" s="181" t="str">
        <f>Contrapartida</f>
        <v/>
      </c>
      <c r="FJ50" s="180"/>
      <c r="FK50" s="182" t="str">
        <f>Repasse</f>
        <v/>
      </c>
      <c r="FL50" s="181" t="str">
        <f>Contrapartida</f>
        <v/>
      </c>
      <c r="FM50" s="180"/>
      <c r="FN50" s="182" t="str">
        <f>Repasse</f>
        <v/>
      </c>
      <c r="FO50" s="181" t="str">
        <f>Contrapartida</f>
        <v/>
      </c>
      <c r="FP50" s="180"/>
      <c r="FQ50" s="182" t="str">
        <f>Repasse</f>
        <v/>
      </c>
      <c r="FR50" s="181" t="str">
        <f>Contrapartida</f>
        <v/>
      </c>
      <c r="FS50" s="180"/>
      <c r="FT50" s="182" t="str">
        <f>Repasse</f>
        <v/>
      </c>
      <c r="FU50" s="181" t="str">
        <f>Contrapartida</f>
        <v/>
      </c>
      <c r="FV50" s="180"/>
      <c r="FW50" s="182" t="str">
        <f>Repasse</f>
        <v/>
      </c>
      <c r="FX50" s="181" t="str">
        <f>Contrapartida</f>
        <v/>
      </c>
      <c r="FY50" s="180"/>
      <c r="FZ50" s="182" t="str">
        <f>Repasse</f>
        <v/>
      </c>
      <c r="GA50" s="181" t="str">
        <f>Contrapartida</f>
        <v/>
      </c>
      <c r="GB50" s="180"/>
      <c r="GC50" s="182" t="str">
        <f>Repasse</f>
        <v/>
      </c>
      <c r="GD50" s="181" t="str">
        <f>Contrapartida</f>
        <v/>
      </c>
      <c r="GE50" s="180"/>
      <c r="GF50" s="182" t="str">
        <f>Repasse</f>
        <v/>
      </c>
      <c r="GG50" s="181" t="str">
        <f>Contrapartida</f>
        <v/>
      </c>
      <c r="GH50" s="180"/>
      <c r="GI50" s="182" t="str">
        <f>Repasse</f>
        <v/>
      </c>
      <c r="GJ50" s="181" t="str">
        <f>Contrapartida</f>
        <v/>
      </c>
      <c r="GK50" s="180"/>
      <c r="GL50" s="182" t="str">
        <f>Repasse</f>
        <v/>
      </c>
      <c r="GM50" s="181" t="str">
        <f>Contrapartida</f>
        <v/>
      </c>
      <c r="GN50" s="180"/>
      <c r="GO50" s="182" t="str">
        <f>Repasse</f>
        <v/>
      </c>
      <c r="GP50" s="181" t="str">
        <f>Contrapartida</f>
        <v/>
      </c>
      <c r="GQ50" s="180"/>
      <c r="GR50" s="182" t="str">
        <f>Repasse</f>
        <v/>
      </c>
      <c r="GS50" s="181" t="str">
        <f>Contrapartida</f>
        <v/>
      </c>
      <c r="GT50" s="180"/>
      <c r="GU50" s="182" t="str">
        <f>Repasse</f>
        <v/>
      </c>
      <c r="GV50" s="181" t="str">
        <f>Contrapartida</f>
        <v/>
      </c>
      <c r="GW50" s="180"/>
      <c r="GX50" s="182" t="str">
        <f>Repasse</f>
        <v/>
      </c>
      <c r="GY50" s="181" t="str">
        <f>Contrapartida</f>
        <v/>
      </c>
      <c r="GZ50" s="180"/>
      <c r="HA50" s="182" t="str">
        <f>Repasse</f>
        <v/>
      </c>
      <c r="HB50" s="181" t="str">
        <f>Contrapartida</f>
        <v/>
      </c>
      <c r="HC50" s="180"/>
      <c r="HD50" s="182" t="str">
        <f>Repasse</f>
        <v/>
      </c>
      <c r="HE50" s="181" t="str">
        <f>Contrapartida</f>
        <v/>
      </c>
      <c r="HF50" s="180"/>
      <c r="HG50" s="182" t="str">
        <f>Repasse</f>
        <v/>
      </c>
      <c r="HH50" s="181" t="str">
        <f>Contrapartida</f>
        <v/>
      </c>
      <c r="HI50" s="180"/>
      <c r="HJ50" s="182" t="str">
        <f>Repasse</f>
        <v/>
      </c>
      <c r="HK50" s="181" t="str">
        <f>Contrapartida</f>
        <v/>
      </c>
      <c r="HL50" s="180"/>
      <c r="HM50" s="182" t="str">
        <f>Repasse</f>
        <v/>
      </c>
      <c r="HN50" s="181" t="str">
        <f>Contrapartida</f>
        <v/>
      </c>
      <c r="HO50" s="180"/>
      <c r="HP50" s="182" t="str">
        <f>Repasse</f>
        <v/>
      </c>
      <c r="HQ50" s="181" t="str">
        <f>Contrapartida</f>
        <v/>
      </c>
      <c r="HR50" s="180"/>
      <c r="HS50" s="182" t="str">
        <f>Repasse</f>
        <v/>
      </c>
      <c r="HT50" s="181" t="str">
        <f>Contrapartida</f>
        <v/>
      </c>
      <c r="HU50" s="180"/>
      <c r="HV50" s="182" t="str">
        <f>Repasse</f>
        <v/>
      </c>
      <c r="HW50" s="181" t="str">
        <f>Contrapartida</f>
        <v/>
      </c>
      <c r="HX50" s="180"/>
      <c r="HY50" s="182" t="str">
        <f>Repasse</f>
        <v/>
      </c>
      <c r="HZ50" s="181" t="str">
        <f>Contrapartida</f>
        <v/>
      </c>
      <c r="IA50" s="180"/>
      <c r="IB50" s="182" t="str">
        <f>Repasse</f>
        <v/>
      </c>
      <c r="IC50" s="181" t="str">
        <f>Contrapartida</f>
        <v/>
      </c>
      <c r="ID50" s="180"/>
      <c r="IE50" s="182" t="str">
        <f>Repasse</f>
        <v/>
      </c>
      <c r="IF50" s="181" t="str">
        <f>Contrapartida</f>
        <v/>
      </c>
      <c r="IG50" s="180"/>
      <c r="IH50" s="182" t="str">
        <f>Repasse</f>
        <v/>
      </c>
      <c r="II50" s="181" t="str">
        <f>Contrapartida</f>
        <v/>
      </c>
      <c r="IJ50" s="180"/>
      <c r="IK50" s="182" t="str">
        <f>Repasse</f>
        <v/>
      </c>
      <c r="IL50" s="181" t="str">
        <f>Contrapartida</f>
        <v/>
      </c>
      <c r="IM50" s="180"/>
      <c r="IN50" s="182" t="str">
        <f>Repasse</f>
        <v/>
      </c>
      <c r="IO50" s="181" t="str">
        <f>Contrapartida</f>
        <v/>
      </c>
      <c r="IP50" s="180"/>
      <c r="IQ50" s="182" t="str">
        <f>Repasse</f>
        <v/>
      </c>
      <c r="IR50" s="181" t="str">
        <f>Contrapartida</f>
        <v/>
      </c>
      <c r="IS50" s="180"/>
      <c r="IT50" s="182" t="str">
        <f>Repasse</f>
        <v/>
      </c>
      <c r="IU50" s="181" t="str">
        <f>Contrapartida</f>
        <v/>
      </c>
      <c r="IV50" s="180"/>
    </row>
    <row r="51" spans="1:256" s="179" customFormat="1" ht="9.9499999999999993" hidden="1" customHeight="1" x14ac:dyDescent="0.2">
      <c r="A51" s="178">
        <f>QCI!$B51</f>
        <v>0</v>
      </c>
      <c r="B51" s="177">
        <f>QCI!$M51</f>
        <v>0</v>
      </c>
      <c r="C51" s="176" t="str">
        <f t="shared" si="0"/>
        <v/>
      </c>
      <c r="D51" s="175">
        <f t="shared" si="1"/>
        <v>0</v>
      </c>
      <c r="E51" s="183" t="str">
        <f>Repasse</f>
        <v/>
      </c>
      <c r="F51" s="181" t="str">
        <f>Contrapartida</f>
        <v/>
      </c>
      <c r="G51" s="174"/>
      <c r="H51" s="183" t="str">
        <f>Repasse</f>
        <v/>
      </c>
      <c r="I51" s="181" t="str">
        <f>Contrapartida</f>
        <v/>
      </c>
      <c r="J51" s="180"/>
      <c r="K51" s="182" t="str">
        <f>Repasse</f>
        <v/>
      </c>
      <c r="L51" s="181" t="str">
        <f>Contrapartida</f>
        <v/>
      </c>
      <c r="M51" s="180"/>
      <c r="N51" s="182" t="str">
        <f>Repasse</f>
        <v/>
      </c>
      <c r="O51" s="181" t="str">
        <f>Contrapartida</f>
        <v/>
      </c>
      <c r="P51" s="180"/>
      <c r="Q51" s="182" t="str">
        <f>Repasse</f>
        <v/>
      </c>
      <c r="R51" s="181" t="str">
        <f>Contrapartida</f>
        <v/>
      </c>
      <c r="S51" s="180"/>
      <c r="T51" s="182" t="str">
        <f>Repasse</f>
        <v/>
      </c>
      <c r="U51" s="181" t="str">
        <f>Contrapartida</f>
        <v/>
      </c>
      <c r="V51" s="180"/>
      <c r="W51" s="182" t="str">
        <f>Repasse</f>
        <v/>
      </c>
      <c r="X51" s="181" t="str">
        <f>Contrapartida</f>
        <v/>
      </c>
      <c r="Y51" s="180"/>
      <c r="Z51" s="182" t="str">
        <f>Repasse</f>
        <v/>
      </c>
      <c r="AA51" s="181" t="str">
        <f>Contrapartida</f>
        <v/>
      </c>
      <c r="AB51" s="180"/>
      <c r="AC51" s="182" t="str">
        <f>Repasse</f>
        <v/>
      </c>
      <c r="AD51" s="181" t="str">
        <f>Contrapartida</f>
        <v/>
      </c>
      <c r="AE51" s="180"/>
      <c r="AF51" s="182" t="str">
        <f>Repasse</f>
        <v/>
      </c>
      <c r="AG51" s="181" t="str">
        <f>Contrapartida</f>
        <v/>
      </c>
      <c r="AH51" s="180"/>
      <c r="AI51" s="182" t="str">
        <f>Repasse</f>
        <v/>
      </c>
      <c r="AJ51" s="181" t="str">
        <f>Contrapartida</f>
        <v/>
      </c>
      <c r="AK51" s="180"/>
      <c r="AL51" s="182" t="str">
        <f>Repasse</f>
        <v/>
      </c>
      <c r="AM51" s="181" t="str">
        <f>Contrapartida</f>
        <v/>
      </c>
      <c r="AN51" s="180"/>
      <c r="AO51" s="182" t="str">
        <f>Repasse</f>
        <v/>
      </c>
      <c r="AP51" s="181" t="str">
        <f>Contrapartida</f>
        <v/>
      </c>
      <c r="AQ51" s="180"/>
      <c r="AR51" s="182" t="str">
        <f>Repasse</f>
        <v/>
      </c>
      <c r="AS51" s="181" t="str">
        <f>Contrapartida</f>
        <v/>
      </c>
      <c r="AT51" s="180"/>
      <c r="AU51" s="182" t="str">
        <f>Repasse</f>
        <v/>
      </c>
      <c r="AV51" s="181" t="str">
        <f>Contrapartida</f>
        <v/>
      </c>
      <c r="AW51" s="180"/>
      <c r="AX51" s="182" t="str">
        <f>Repasse</f>
        <v/>
      </c>
      <c r="AY51" s="181" t="str">
        <f>Contrapartida</f>
        <v/>
      </c>
      <c r="AZ51" s="180"/>
      <c r="BA51" s="182" t="str">
        <f>Repasse</f>
        <v/>
      </c>
      <c r="BB51" s="181" t="str">
        <f>Contrapartida</f>
        <v/>
      </c>
      <c r="BC51" s="180"/>
      <c r="BD51" s="182" t="str">
        <f>Repasse</f>
        <v/>
      </c>
      <c r="BE51" s="181" t="str">
        <f>Contrapartida</f>
        <v/>
      </c>
      <c r="BF51" s="180"/>
      <c r="BG51" s="182" t="str">
        <f>Repasse</f>
        <v/>
      </c>
      <c r="BH51" s="181" t="str">
        <f>Contrapartida</f>
        <v/>
      </c>
      <c r="BI51" s="180"/>
      <c r="BJ51" s="182" t="str">
        <f>Repasse</f>
        <v/>
      </c>
      <c r="BK51" s="181" t="str">
        <f>Contrapartida</f>
        <v/>
      </c>
      <c r="BL51" s="180"/>
      <c r="BM51" s="182" t="str">
        <f>Repasse</f>
        <v/>
      </c>
      <c r="BN51" s="181" t="str">
        <f>Contrapartida</f>
        <v/>
      </c>
      <c r="BO51" s="180"/>
      <c r="BP51" s="182" t="str">
        <f>Repasse</f>
        <v/>
      </c>
      <c r="BQ51" s="181" t="str">
        <f>Contrapartida</f>
        <v/>
      </c>
      <c r="BR51" s="180"/>
      <c r="BS51" s="182" t="str">
        <f>Repasse</f>
        <v/>
      </c>
      <c r="BT51" s="181" t="str">
        <f>Contrapartida</f>
        <v/>
      </c>
      <c r="BU51" s="180"/>
      <c r="BV51" s="182" t="str">
        <f>Repasse</f>
        <v/>
      </c>
      <c r="BW51" s="181" t="str">
        <f>Contrapartida</f>
        <v/>
      </c>
      <c r="BX51" s="180"/>
      <c r="BY51" s="182" t="str">
        <f>Repasse</f>
        <v/>
      </c>
      <c r="BZ51" s="181" t="str">
        <f>Contrapartida</f>
        <v/>
      </c>
      <c r="CA51" s="180"/>
      <c r="CB51" s="182" t="str">
        <f>Repasse</f>
        <v/>
      </c>
      <c r="CC51" s="181" t="str">
        <f>Contrapartida</f>
        <v/>
      </c>
      <c r="CD51" s="180"/>
      <c r="CE51" s="182" t="str">
        <f>Repasse</f>
        <v/>
      </c>
      <c r="CF51" s="181" t="str">
        <f>Contrapartida</f>
        <v/>
      </c>
      <c r="CG51" s="180"/>
      <c r="CH51" s="182" t="str">
        <f>Repasse</f>
        <v/>
      </c>
      <c r="CI51" s="181" t="str">
        <f>Contrapartida</f>
        <v/>
      </c>
      <c r="CJ51" s="180"/>
      <c r="CK51" s="182" t="str">
        <f>Repasse</f>
        <v/>
      </c>
      <c r="CL51" s="181" t="str">
        <f>Contrapartida</f>
        <v/>
      </c>
      <c r="CM51" s="180"/>
      <c r="CN51" s="182" t="str">
        <f>Repasse</f>
        <v/>
      </c>
      <c r="CO51" s="181" t="str">
        <f>Contrapartida</f>
        <v/>
      </c>
      <c r="CP51" s="180"/>
      <c r="CQ51" s="182" t="str">
        <f>Repasse</f>
        <v/>
      </c>
      <c r="CR51" s="181" t="str">
        <f>Contrapartida</f>
        <v/>
      </c>
      <c r="CS51" s="180"/>
      <c r="CT51" s="182" t="str">
        <f>Repasse</f>
        <v/>
      </c>
      <c r="CU51" s="181" t="str">
        <f>Contrapartida</f>
        <v/>
      </c>
      <c r="CV51" s="180"/>
      <c r="CW51" s="182" t="str">
        <f>Repasse</f>
        <v/>
      </c>
      <c r="CX51" s="181" t="str">
        <f>Contrapartida</f>
        <v/>
      </c>
      <c r="CY51" s="180"/>
      <c r="CZ51" s="182" t="str">
        <f>Repasse</f>
        <v/>
      </c>
      <c r="DA51" s="181" t="str">
        <f>Contrapartida</f>
        <v/>
      </c>
      <c r="DB51" s="180"/>
      <c r="DC51" s="182" t="str">
        <f>Repasse</f>
        <v/>
      </c>
      <c r="DD51" s="181" t="str">
        <f>Contrapartida</f>
        <v/>
      </c>
      <c r="DE51" s="180"/>
      <c r="DF51" s="182" t="str">
        <f>Repasse</f>
        <v/>
      </c>
      <c r="DG51" s="181" t="str">
        <f>Contrapartida</f>
        <v/>
      </c>
      <c r="DH51" s="180"/>
      <c r="DI51" s="182" t="str">
        <f>Repasse</f>
        <v/>
      </c>
      <c r="DJ51" s="181" t="str">
        <f>Contrapartida</f>
        <v/>
      </c>
      <c r="DK51" s="180"/>
      <c r="DL51" s="182" t="str">
        <f>Repasse</f>
        <v/>
      </c>
      <c r="DM51" s="181" t="str">
        <f>Contrapartida</f>
        <v/>
      </c>
      <c r="DN51" s="180"/>
      <c r="DO51" s="182" t="str">
        <f>Repasse</f>
        <v/>
      </c>
      <c r="DP51" s="181" t="str">
        <f>Contrapartida</f>
        <v/>
      </c>
      <c r="DQ51" s="180"/>
      <c r="DR51" s="182" t="str">
        <f>Repasse</f>
        <v/>
      </c>
      <c r="DS51" s="181" t="str">
        <f>Contrapartida</f>
        <v/>
      </c>
      <c r="DT51" s="180"/>
      <c r="DU51" s="182" t="str">
        <f>Repasse</f>
        <v/>
      </c>
      <c r="DV51" s="181" t="str">
        <f>Contrapartida</f>
        <v/>
      </c>
      <c r="DW51" s="180"/>
      <c r="DX51" s="182" t="str">
        <f>Repasse</f>
        <v/>
      </c>
      <c r="DY51" s="181" t="str">
        <f>Contrapartida</f>
        <v/>
      </c>
      <c r="DZ51" s="180"/>
      <c r="EA51" s="182" t="str">
        <f>Repasse</f>
        <v/>
      </c>
      <c r="EB51" s="181" t="str">
        <f>Contrapartida</f>
        <v/>
      </c>
      <c r="EC51" s="180"/>
      <c r="ED51" s="182" t="str">
        <f>Repasse</f>
        <v/>
      </c>
      <c r="EE51" s="181" t="str">
        <f>Contrapartida</f>
        <v/>
      </c>
      <c r="EF51" s="180"/>
      <c r="EG51" s="182" t="str">
        <f>Repasse</f>
        <v/>
      </c>
      <c r="EH51" s="181" t="str">
        <f>Contrapartida</f>
        <v/>
      </c>
      <c r="EI51" s="180"/>
      <c r="EJ51" s="182" t="str">
        <f>Repasse</f>
        <v/>
      </c>
      <c r="EK51" s="181" t="str">
        <f>Contrapartida</f>
        <v/>
      </c>
      <c r="EL51" s="180"/>
      <c r="EM51" s="182" t="str">
        <f>Repasse</f>
        <v/>
      </c>
      <c r="EN51" s="181" t="str">
        <f>Contrapartida</f>
        <v/>
      </c>
      <c r="EO51" s="180"/>
      <c r="EP51" s="182" t="str">
        <f>Repasse</f>
        <v/>
      </c>
      <c r="EQ51" s="181" t="str">
        <f>Contrapartida</f>
        <v/>
      </c>
      <c r="ER51" s="180"/>
      <c r="ES51" s="182" t="str">
        <f>Repasse</f>
        <v/>
      </c>
      <c r="ET51" s="181" t="str">
        <f>Contrapartida</f>
        <v/>
      </c>
      <c r="EU51" s="180"/>
      <c r="EV51" s="182" t="str">
        <f>Repasse</f>
        <v/>
      </c>
      <c r="EW51" s="181" t="str">
        <f>Contrapartida</f>
        <v/>
      </c>
      <c r="EX51" s="180"/>
      <c r="EY51" s="182" t="str">
        <f>Repasse</f>
        <v/>
      </c>
      <c r="EZ51" s="181" t="str">
        <f>Contrapartida</f>
        <v/>
      </c>
      <c r="FA51" s="180"/>
      <c r="FB51" s="182" t="str">
        <f>Repasse</f>
        <v/>
      </c>
      <c r="FC51" s="181" t="str">
        <f>Contrapartida</f>
        <v/>
      </c>
      <c r="FD51" s="180"/>
      <c r="FE51" s="182" t="str">
        <f>Repasse</f>
        <v/>
      </c>
      <c r="FF51" s="181" t="str">
        <f>Contrapartida</f>
        <v/>
      </c>
      <c r="FG51" s="180"/>
      <c r="FH51" s="182" t="str">
        <f>Repasse</f>
        <v/>
      </c>
      <c r="FI51" s="181" t="str">
        <f>Contrapartida</f>
        <v/>
      </c>
      <c r="FJ51" s="180"/>
      <c r="FK51" s="182" t="str">
        <f>Repasse</f>
        <v/>
      </c>
      <c r="FL51" s="181" t="str">
        <f>Contrapartida</f>
        <v/>
      </c>
      <c r="FM51" s="180"/>
      <c r="FN51" s="182" t="str">
        <f>Repasse</f>
        <v/>
      </c>
      <c r="FO51" s="181" t="str">
        <f>Contrapartida</f>
        <v/>
      </c>
      <c r="FP51" s="180"/>
      <c r="FQ51" s="182" t="str">
        <f>Repasse</f>
        <v/>
      </c>
      <c r="FR51" s="181" t="str">
        <f>Contrapartida</f>
        <v/>
      </c>
      <c r="FS51" s="180"/>
      <c r="FT51" s="182" t="str">
        <f>Repasse</f>
        <v/>
      </c>
      <c r="FU51" s="181" t="str">
        <f>Contrapartida</f>
        <v/>
      </c>
      <c r="FV51" s="180"/>
      <c r="FW51" s="182" t="str">
        <f>Repasse</f>
        <v/>
      </c>
      <c r="FX51" s="181" t="str">
        <f>Contrapartida</f>
        <v/>
      </c>
      <c r="FY51" s="180"/>
      <c r="FZ51" s="182" t="str">
        <f>Repasse</f>
        <v/>
      </c>
      <c r="GA51" s="181" t="str">
        <f>Contrapartida</f>
        <v/>
      </c>
      <c r="GB51" s="180"/>
      <c r="GC51" s="182" t="str">
        <f>Repasse</f>
        <v/>
      </c>
      <c r="GD51" s="181" t="str">
        <f>Contrapartida</f>
        <v/>
      </c>
      <c r="GE51" s="180"/>
      <c r="GF51" s="182" t="str">
        <f>Repasse</f>
        <v/>
      </c>
      <c r="GG51" s="181" t="str">
        <f>Contrapartida</f>
        <v/>
      </c>
      <c r="GH51" s="180"/>
      <c r="GI51" s="182" t="str">
        <f>Repasse</f>
        <v/>
      </c>
      <c r="GJ51" s="181" t="str">
        <f>Contrapartida</f>
        <v/>
      </c>
      <c r="GK51" s="180"/>
      <c r="GL51" s="182" t="str">
        <f>Repasse</f>
        <v/>
      </c>
      <c r="GM51" s="181" t="str">
        <f>Contrapartida</f>
        <v/>
      </c>
      <c r="GN51" s="180"/>
      <c r="GO51" s="182" t="str">
        <f>Repasse</f>
        <v/>
      </c>
      <c r="GP51" s="181" t="str">
        <f>Contrapartida</f>
        <v/>
      </c>
      <c r="GQ51" s="180"/>
      <c r="GR51" s="182" t="str">
        <f>Repasse</f>
        <v/>
      </c>
      <c r="GS51" s="181" t="str">
        <f>Contrapartida</f>
        <v/>
      </c>
      <c r="GT51" s="180"/>
      <c r="GU51" s="182" t="str">
        <f>Repasse</f>
        <v/>
      </c>
      <c r="GV51" s="181" t="str">
        <f>Contrapartida</f>
        <v/>
      </c>
      <c r="GW51" s="180"/>
      <c r="GX51" s="182" t="str">
        <f>Repasse</f>
        <v/>
      </c>
      <c r="GY51" s="181" t="str">
        <f>Contrapartida</f>
        <v/>
      </c>
      <c r="GZ51" s="180"/>
      <c r="HA51" s="182" t="str">
        <f>Repasse</f>
        <v/>
      </c>
      <c r="HB51" s="181" t="str">
        <f>Contrapartida</f>
        <v/>
      </c>
      <c r="HC51" s="180"/>
      <c r="HD51" s="182" t="str">
        <f>Repasse</f>
        <v/>
      </c>
      <c r="HE51" s="181" t="str">
        <f>Contrapartida</f>
        <v/>
      </c>
      <c r="HF51" s="180"/>
      <c r="HG51" s="182" t="str">
        <f>Repasse</f>
        <v/>
      </c>
      <c r="HH51" s="181" t="str">
        <f>Contrapartida</f>
        <v/>
      </c>
      <c r="HI51" s="180"/>
      <c r="HJ51" s="182" t="str">
        <f>Repasse</f>
        <v/>
      </c>
      <c r="HK51" s="181" t="str">
        <f>Contrapartida</f>
        <v/>
      </c>
      <c r="HL51" s="180"/>
      <c r="HM51" s="182" t="str">
        <f>Repasse</f>
        <v/>
      </c>
      <c r="HN51" s="181" t="str">
        <f>Contrapartida</f>
        <v/>
      </c>
      <c r="HO51" s="180"/>
      <c r="HP51" s="182" t="str">
        <f>Repasse</f>
        <v/>
      </c>
      <c r="HQ51" s="181" t="str">
        <f>Contrapartida</f>
        <v/>
      </c>
      <c r="HR51" s="180"/>
      <c r="HS51" s="182" t="str">
        <f>Repasse</f>
        <v/>
      </c>
      <c r="HT51" s="181" t="str">
        <f>Contrapartida</f>
        <v/>
      </c>
      <c r="HU51" s="180"/>
      <c r="HV51" s="182" t="str">
        <f>Repasse</f>
        <v/>
      </c>
      <c r="HW51" s="181" t="str">
        <f>Contrapartida</f>
        <v/>
      </c>
      <c r="HX51" s="180"/>
      <c r="HY51" s="182" t="str">
        <f>Repasse</f>
        <v/>
      </c>
      <c r="HZ51" s="181" t="str">
        <f>Contrapartida</f>
        <v/>
      </c>
      <c r="IA51" s="180"/>
      <c r="IB51" s="182" t="str">
        <f>Repasse</f>
        <v/>
      </c>
      <c r="IC51" s="181" t="str">
        <f>Contrapartida</f>
        <v/>
      </c>
      <c r="ID51" s="180"/>
      <c r="IE51" s="182" t="str">
        <f>Repasse</f>
        <v/>
      </c>
      <c r="IF51" s="181" t="str">
        <f>Contrapartida</f>
        <v/>
      </c>
      <c r="IG51" s="180"/>
      <c r="IH51" s="182" t="str">
        <f>Repasse</f>
        <v/>
      </c>
      <c r="II51" s="181" t="str">
        <f>Contrapartida</f>
        <v/>
      </c>
      <c r="IJ51" s="180"/>
      <c r="IK51" s="182" t="str">
        <f>Repasse</f>
        <v/>
      </c>
      <c r="IL51" s="181" t="str">
        <f>Contrapartida</f>
        <v/>
      </c>
      <c r="IM51" s="180"/>
      <c r="IN51" s="182" t="str">
        <f>Repasse</f>
        <v/>
      </c>
      <c r="IO51" s="181" t="str">
        <f>Contrapartida</f>
        <v/>
      </c>
      <c r="IP51" s="180"/>
      <c r="IQ51" s="182" t="str">
        <f>Repasse</f>
        <v/>
      </c>
      <c r="IR51" s="181" t="str">
        <f>Contrapartida</f>
        <v/>
      </c>
      <c r="IS51" s="180"/>
      <c r="IT51" s="182" t="str">
        <f>Repasse</f>
        <v/>
      </c>
      <c r="IU51" s="181" t="str">
        <f>Contrapartida</f>
        <v/>
      </c>
      <c r="IV51" s="180"/>
    </row>
    <row r="52" spans="1:256" s="169" customFormat="1" ht="9.9499999999999993" hidden="1" customHeight="1" x14ac:dyDescent="0.2">
      <c r="A52" s="178">
        <f>QCI!$B52</f>
        <v>0</v>
      </c>
      <c r="B52" s="177">
        <f>QCI!$M52</f>
        <v>0</v>
      </c>
      <c r="C52" s="176" t="str">
        <f t="shared" si="0"/>
        <v/>
      </c>
      <c r="D52" s="175">
        <f t="shared" si="1"/>
        <v>0</v>
      </c>
      <c r="E52" s="173" t="str">
        <f>Repasse</f>
        <v/>
      </c>
      <c r="F52" s="171" t="str">
        <f>Contrapartida</f>
        <v/>
      </c>
      <c r="G52" s="174"/>
      <c r="H52" s="173" t="str">
        <f>Repasse</f>
        <v/>
      </c>
      <c r="I52" s="171" t="str">
        <f>Contrapartida</f>
        <v/>
      </c>
      <c r="J52" s="170"/>
      <c r="K52" s="172" t="str">
        <f>Repasse</f>
        <v/>
      </c>
      <c r="L52" s="171" t="str">
        <f>Contrapartida</f>
        <v/>
      </c>
      <c r="M52" s="170"/>
      <c r="N52" s="172" t="str">
        <f>Repasse</f>
        <v/>
      </c>
      <c r="O52" s="171" t="str">
        <f>Contrapartida</f>
        <v/>
      </c>
      <c r="P52" s="170"/>
      <c r="Q52" s="172" t="str">
        <f>Repasse</f>
        <v/>
      </c>
      <c r="R52" s="171" t="str">
        <f>Contrapartida</f>
        <v/>
      </c>
      <c r="S52" s="170"/>
      <c r="T52" s="172" t="str">
        <f>Repasse</f>
        <v/>
      </c>
      <c r="U52" s="171" t="str">
        <f>Contrapartida</f>
        <v/>
      </c>
      <c r="V52" s="170"/>
      <c r="W52" s="172" t="str">
        <f>Repasse</f>
        <v/>
      </c>
      <c r="X52" s="171" t="str">
        <f>Contrapartida</f>
        <v/>
      </c>
      <c r="Y52" s="170"/>
      <c r="Z52" s="172" t="str">
        <f>Repasse</f>
        <v/>
      </c>
      <c r="AA52" s="171" t="str">
        <f>Contrapartida</f>
        <v/>
      </c>
      <c r="AB52" s="170"/>
      <c r="AC52" s="172" t="str">
        <f>Repasse</f>
        <v/>
      </c>
      <c r="AD52" s="171" t="str">
        <f>Contrapartida</f>
        <v/>
      </c>
      <c r="AE52" s="170"/>
      <c r="AF52" s="172" t="str">
        <f>Repasse</f>
        <v/>
      </c>
      <c r="AG52" s="171" t="str">
        <f>Contrapartida</f>
        <v/>
      </c>
      <c r="AH52" s="170"/>
      <c r="AI52" s="172" t="str">
        <f>Repasse</f>
        <v/>
      </c>
      <c r="AJ52" s="171" t="str">
        <f>Contrapartida</f>
        <v/>
      </c>
      <c r="AK52" s="170"/>
      <c r="AL52" s="172" t="str">
        <f>Repasse</f>
        <v/>
      </c>
      <c r="AM52" s="171" t="str">
        <f>Contrapartida</f>
        <v/>
      </c>
      <c r="AN52" s="170"/>
      <c r="AO52" s="172" t="str">
        <f>Repasse</f>
        <v/>
      </c>
      <c r="AP52" s="171" t="str">
        <f>Contrapartida</f>
        <v/>
      </c>
      <c r="AQ52" s="170"/>
      <c r="AR52" s="172" t="str">
        <f>Repasse</f>
        <v/>
      </c>
      <c r="AS52" s="171" t="str">
        <f>Contrapartida</f>
        <v/>
      </c>
      <c r="AT52" s="170"/>
      <c r="AU52" s="172" t="str">
        <f>Repasse</f>
        <v/>
      </c>
      <c r="AV52" s="171" t="str">
        <f>Contrapartida</f>
        <v/>
      </c>
      <c r="AW52" s="170"/>
      <c r="AX52" s="172" t="str">
        <f>Repasse</f>
        <v/>
      </c>
      <c r="AY52" s="171" t="str">
        <f>Contrapartida</f>
        <v/>
      </c>
      <c r="AZ52" s="170"/>
      <c r="BA52" s="172" t="str">
        <f>Repasse</f>
        <v/>
      </c>
      <c r="BB52" s="171" t="str">
        <f>Contrapartida</f>
        <v/>
      </c>
      <c r="BC52" s="170"/>
      <c r="BD52" s="172" t="str">
        <f>Repasse</f>
        <v/>
      </c>
      <c r="BE52" s="171" t="str">
        <f>Contrapartida</f>
        <v/>
      </c>
      <c r="BF52" s="170"/>
      <c r="BG52" s="172" t="str">
        <f>Repasse</f>
        <v/>
      </c>
      <c r="BH52" s="171" t="str">
        <f>Contrapartida</f>
        <v/>
      </c>
      <c r="BI52" s="170"/>
      <c r="BJ52" s="172" t="str">
        <f>Repasse</f>
        <v/>
      </c>
      <c r="BK52" s="171" t="str">
        <f>Contrapartida</f>
        <v/>
      </c>
      <c r="BL52" s="170"/>
      <c r="BM52" s="172" t="str">
        <f>Repasse</f>
        <v/>
      </c>
      <c r="BN52" s="171" t="str">
        <f>Contrapartida</f>
        <v/>
      </c>
      <c r="BO52" s="170"/>
      <c r="BP52" s="172" t="str">
        <f>Repasse</f>
        <v/>
      </c>
      <c r="BQ52" s="171" t="str">
        <f>Contrapartida</f>
        <v/>
      </c>
      <c r="BR52" s="170"/>
      <c r="BS52" s="172" t="str">
        <f>Repasse</f>
        <v/>
      </c>
      <c r="BT52" s="171" t="str">
        <f>Contrapartida</f>
        <v/>
      </c>
      <c r="BU52" s="170"/>
      <c r="BV52" s="172" t="str">
        <f>Repasse</f>
        <v/>
      </c>
      <c r="BW52" s="171" t="str">
        <f>Contrapartida</f>
        <v/>
      </c>
      <c r="BX52" s="170"/>
      <c r="BY52" s="172" t="str">
        <f>Repasse</f>
        <v/>
      </c>
      <c r="BZ52" s="171" t="str">
        <f>Contrapartida</f>
        <v/>
      </c>
      <c r="CA52" s="170"/>
      <c r="CB52" s="172" t="str">
        <f>Repasse</f>
        <v/>
      </c>
      <c r="CC52" s="171" t="str">
        <f>Contrapartida</f>
        <v/>
      </c>
      <c r="CD52" s="170"/>
      <c r="CE52" s="172" t="str">
        <f>Repasse</f>
        <v/>
      </c>
      <c r="CF52" s="171" t="str">
        <f>Contrapartida</f>
        <v/>
      </c>
      <c r="CG52" s="170"/>
      <c r="CH52" s="172" t="str">
        <f>Repasse</f>
        <v/>
      </c>
      <c r="CI52" s="171" t="str">
        <f>Contrapartida</f>
        <v/>
      </c>
      <c r="CJ52" s="170"/>
      <c r="CK52" s="172" t="str">
        <f>Repasse</f>
        <v/>
      </c>
      <c r="CL52" s="171" t="str">
        <f>Contrapartida</f>
        <v/>
      </c>
      <c r="CM52" s="170"/>
      <c r="CN52" s="172" t="str">
        <f>Repasse</f>
        <v/>
      </c>
      <c r="CO52" s="171" t="str">
        <f>Contrapartida</f>
        <v/>
      </c>
      <c r="CP52" s="170"/>
      <c r="CQ52" s="172" t="str">
        <f>Repasse</f>
        <v/>
      </c>
      <c r="CR52" s="171" t="str">
        <f>Contrapartida</f>
        <v/>
      </c>
      <c r="CS52" s="170"/>
      <c r="CT52" s="172" t="str">
        <f>Repasse</f>
        <v/>
      </c>
      <c r="CU52" s="171" t="str">
        <f>Contrapartida</f>
        <v/>
      </c>
      <c r="CV52" s="170"/>
      <c r="CW52" s="172" t="str">
        <f>Repasse</f>
        <v/>
      </c>
      <c r="CX52" s="171" t="str">
        <f>Contrapartida</f>
        <v/>
      </c>
      <c r="CY52" s="170"/>
      <c r="CZ52" s="172" t="str">
        <f>Repasse</f>
        <v/>
      </c>
      <c r="DA52" s="171" t="str">
        <f>Contrapartida</f>
        <v/>
      </c>
      <c r="DB52" s="170"/>
      <c r="DC52" s="172" t="str">
        <f>Repasse</f>
        <v/>
      </c>
      <c r="DD52" s="171" t="str">
        <f>Contrapartida</f>
        <v/>
      </c>
      <c r="DE52" s="170"/>
      <c r="DF52" s="172" t="str">
        <f>Repasse</f>
        <v/>
      </c>
      <c r="DG52" s="171" t="str">
        <f>Contrapartida</f>
        <v/>
      </c>
      <c r="DH52" s="170"/>
      <c r="DI52" s="172" t="str">
        <f>Repasse</f>
        <v/>
      </c>
      <c r="DJ52" s="171" t="str">
        <f>Contrapartida</f>
        <v/>
      </c>
      <c r="DK52" s="170"/>
      <c r="DL52" s="172" t="str">
        <f>Repasse</f>
        <v/>
      </c>
      <c r="DM52" s="171" t="str">
        <f>Contrapartida</f>
        <v/>
      </c>
      <c r="DN52" s="170"/>
      <c r="DO52" s="172" t="str">
        <f>Repasse</f>
        <v/>
      </c>
      <c r="DP52" s="171" t="str">
        <f>Contrapartida</f>
        <v/>
      </c>
      <c r="DQ52" s="170"/>
      <c r="DR52" s="172" t="str">
        <f>Repasse</f>
        <v/>
      </c>
      <c r="DS52" s="171" t="str">
        <f>Contrapartida</f>
        <v/>
      </c>
      <c r="DT52" s="170"/>
      <c r="DU52" s="172" t="str">
        <f>Repasse</f>
        <v/>
      </c>
      <c r="DV52" s="171" t="str">
        <f>Contrapartida</f>
        <v/>
      </c>
      <c r="DW52" s="170"/>
      <c r="DX52" s="172" t="str">
        <f>Repasse</f>
        <v/>
      </c>
      <c r="DY52" s="171" t="str">
        <f>Contrapartida</f>
        <v/>
      </c>
      <c r="DZ52" s="170"/>
      <c r="EA52" s="172" t="str">
        <f>Repasse</f>
        <v/>
      </c>
      <c r="EB52" s="171" t="str">
        <f>Contrapartida</f>
        <v/>
      </c>
      <c r="EC52" s="170"/>
      <c r="ED52" s="172" t="str">
        <f>Repasse</f>
        <v/>
      </c>
      <c r="EE52" s="171" t="str">
        <f>Contrapartida</f>
        <v/>
      </c>
      <c r="EF52" s="170"/>
      <c r="EG52" s="172" t="str">
        <f>Repasse</f>
        <v/>
      </c>
      <c r="EH52" s="171" t="str">
        <f>Contrapartida</f>
        <v/>
      </c>
      <c r="EI52" s="170"/>
      <c r="EJ52" s="172" t="str">
        <f>Repasse</f>
        <v/>
      </c>
      <c r="EK52" s="171" t="str">
        <f>Contrapartida</f>
        <v/>
      </c>
      <c r="EL52" s="170"/>
      <c r="EM52" s="172" t="str">
        <f>Repasse</f>
        <v/>
      </c>
      <c r="EN52" s="171" t="str">
        <f>Contrapartida</f>
        <v/>
      </c>
      <c r="EO52" s="170"/>
      <c r="EP52" s="172" t="str">
        <f>Repasse</f>
        <v/>
      </c>
      <c r="EQ52" s="171" t="str">
        <f>Contrapartida</f>
        <v/>
      </c>
      <c r="ER52" s="170"/>
      <c r="ES52" s="172" t="str">
        <f>Repasse</f>
        <v/>
      </c>
      <c r="ET52" s="171" t="str">
        <f>Contrapartida</f>
        <v/>
      </c>
      <c r="EU52" s="170"/>
      <c r="EV52" s="172" t="str">
        <f>Repasse</f>
        <v/>
      </c>
      <c r="EW52" s="171" t="str">
        <f>Contrapartida</f>
        <v/>
      </c>
      <c r="EX52" s="170"/>
      <c r="EY52" s="172" t="str">
        <f>Repasse</f>
        <v/>
      </c>
      <c r="EZ52" s="171" t="str">
        <f>Contrapartida</f>
        <v/>
      </c>
      <c r="FA52" s="170"/>
      <c r="FB52" s="172" t="str">
        <f>Repasse</f>
        <v/>
      </c>
      <c r="FC52" s="171" t="str">
        <f>Contrapartida</f>
        <v/>
      </c>
      <c r="FD52" s="170"/>
      <c r="FE52" s="172" t="str">
        <f>Repasse</f>
        <v/>
      </c>
      <c r="FF52" s="171" t="str">
        <f>Contrapartida</f>
        <v/>
      </c>
      <c r="FG52" s="170"/>
      <c r="FH52" s="172" t="str">
        <f>Repasse</f>
        <v/>
      </c>
      <c r="FI52" s="171" t="str">
        <f>Contrapartida</f>
        <v/>
      </c>
      <c r="FJ52" s="170"/>
      <c r="FK52" s="172" t="str">
        <f>Repasse</f>
        <v/>
      </c>
      <c r="FL52" s="171" t="str">
        <f>Contrapartida</f>
        <v/>
      </c>
      <c r="FM52" s="170"/>
      <c r="FN52" s="172" t="str">
        <f>Repasse</f>
        <v/>
      </c>
      <c r="FO52" s="171" t="str">
        <f>Contrapartida</f>
        <v/>
      </c>
      <c r="FP52" s="170"/>
      <c r="FQ52" s="172" t="str">
        <f>Repasse</f>
        <v/>
      </c>
      <c r="FR52" s="171" t="str">
        <f>Contrapartida</f>
        <v/>
      </c>
      <c r="FS52" s="170"/>
      <c r="FT52" s="172" t="str">
        <f>Repasse</f>
        <v/>
      </c>
      <c r="FU52" s="171" t="str">
        <f>Contrapartida</f>
        <v/>
      </c>
      <c r="FV52" s="170"/>
      <c r="FW52" s="172" t="str">
        <f>Repasse</f>
        <v/>
      </c>
      <c r="FX52" s="171" t="str">
        <f>Contrapartida</f>
        <v/>
      </c>
      <c r="FY52" s="170"/>
      <c r="FZ52" s="172" t="str">
        <f>Repasse</f>
        <v/>
      </c>
      <c r="GA52" s="171" t="str">
        <f>Contrapartida</f>
        <v/>
      </c>
      <c r="GB52" s="170"/>
      <c r="GC52" s="172" t="str">
        <f>Repasse</f>
        <v/>
      </c>
      <c r="GD52" s="171" t="str">
        <f>Contrapartida</f>
        <v/>
      </c>
      <c r="GE52" s="170"/>
      <c r="GF52" s="172" t="str">
        <f>Repasse</f>
        <v/>
      </c>
      <c r="GG52" s="171" t="str">
        <f>Contrapartida</f>
        <v/>
      </c>
      <c r="GH52" s="170"/>
      <c r="GI52" s="172" t="str">
        <f>Repasse</f>
        <v/>
      </c>
      <c r="GJ52" s="171" t="str">
        <f>Contrapartida</f>
        <v/>
      </c>
      <c r="GK52" s="170"/>
      <c r="GL52" s="172" t="str">
        <f>Repasse</f>
        <v/>
      </c>
      <c r="GM52" s="171" t="str">
        <f>Contrapartida</f>
        <v/>
      </c>
      <c r="GN52" s="170"/>
      <c r="GO52" s="172" t="str">
        <f>Repasse</f>
        <v/>
      </c>
      <c r="GP52" s="171" t="str">
        <f>Contrapartida</f>
        <v/>
      </c>
      <c r="GQ52" s="170"/>
      <c r="GR52" s="172" t="str">
        <f>Repasse</f>
        <v/>
      </c>
      <c r="GS52" s="171" t="str">
        <f>Contrapartida</f>
        <v/>
      </c>
      <c r="GT52" s="170"/>
      <c r="GU52" s="172" t="str">
        <f>Repasse</f>
        <v/>
      </c>
      <c r="GV52" s="171" t="str">
        <f>Contrapartida</f>
        <v/>
      </c>
      <c r="GW52" s="170"/>
      <c r="GX52" s="172" t="str">
        <f>Repasse</f>
        <v/>
      </c>
      <c r="GY52" s="171" t="str">
        <f>Contrapartida</f>
        <v/>
      </c>
      <c r="GZ52" s="170"/>
      <c r="HA52" s="172" t="str">
        <f>Repasse</f>
        <v/>
      </c>
      <c r="HB52" s="171" t="str">
        <f>Contrapartida</f>
        <v/>
      </c>
      <c r="HC52" s="170"/>
      <c r="HD52" s="172" t="str">
        <f>Repasse</f>
        <v/>
      </c>
      <c r="HE52" s="171" t="str">
        <f>Contrapartida</f>
        <v/>
      </c>
      <c r="HF52" s="170"/>
      <c r="HG52" s="172" t="str">
        <f>Repasse</f>
        <v/>
      </c>
      <c r="HH52" s="171" t="str">
        <f>Contrapartida</f>
        <v/>
      </c>
      <c r="HI52" s="170"/>
      <c r="HJ52" s="172" t="str">
        <f>Repasse</f>
        <v/>
      </c>
      <c r="HK52" s="171" t="str">
        <f>Contrapartida</f>
        <v/>
      </c>
      <c r="HL52" s="170"/>
      <c r="HM52" s="172" t="str">
        <f>Repasse</f>
        <v/>
      </c>
      <c r="HN52" s="171" t="str">
        <f>Contrapartida</f>
        <v/>
      </c>
      <c r="HO52" s="170"/>
      <c r="HP52" s="172" t="str">
        <f>Repasse</f>
        <v/>
      </c>
      <c r="HQ52" s="171" t="str">
        <f>Contrapartida</f>
        <v/>
      </c>
      <c r="HR52" s="170"/>
      <c r="HS52" s="172" t="str">
        <f>Repasse</f>
        <v/>
      </c>
      <c r="HT52" s="171" t="str">
        <f>Contrapartida</f>
        <v/>
      </c>
      <c r="HU52" s="170"/>
      <c r="HV52" s="172" t="str">
        <f>Repasse</f>
        <v/>
      </c>
      <c r="HW52" s="171" t="str">
        <f>Contrapartida</f>
        <v/>
      </c>
      <c r="HX52" s="170"/>
      <c r="HY52" s="172" t="str">
        <f>Repasse</f>
        <v/>
      </c>
      <c r="HZ52" s="171" t="str">
        <f>Contrapartida</f>
        <v/>
      </c>
      <c r="IA52" s="170"/>
      <c r="IB52" s="172" t="str">
        <f>Repasse</f>
        <v/>
      </c>
      <c r="IC52" s="171" t="str">
        <f>Contrapartida</f>
        <v/>
      </c>
      <c r="ID52" s="170"/>
      <c r="IE52" s="172" t="str">
        <f>Repasse</f>
        <v/>
      </c>
      <c r="IF52" s="171" t="str">
        <f>Contrapartida</f>
        <v/>
      </c>
      <c r="IG52" s="170"/>
      <c r="IH52" s="172" t="str">
        <f>Repasse</f>
        <v/>
      </c>
      <c r="II52" s="171" t="str">
        <f>Contrapartida</f>
        <v/>
      </c>
      <c r="IJ52" s="170"/>
      <c r="IK52" s="172" t="str">
        <f>Repasse</f>
        <v/>
      </c>
      <c r="IL52" s="171" t="str">
        <f>Contrapartida</f>
        <v/>
      </c>
      <c r="IM52" s="170"/>
      <c r="IN52" s="172" t="str">
        <f>Repasse</f>
        <v/>
      </c>
      <c r="IO52" s="171" t="str">
        <f>Contrapartida</f>
        <v/>
      </c>
      <c r="IP52" s="170"/>
      <c r="IQ52" s="172" t="str">
        <f>Repasse</f>
        <v/>
      </c>
      <c r="IR52" s="171" t="str">
        <f>Contrapartida</f>
        <v/>
      </c>
      <c r="IS52" s="170"/>
      <c r="IT52" s="172" t="str">
        <f>Repasse</f>
        <v/>
      </c>
      <c r="IU52" s="171" t="str">
        <f>Contrapartida</f>
        <v/>
      </c>
      <c r="IV52" s="170"/>
    </row>
    <row r="53" spans="1:256" s="149" customFormat="1" ht="12" customHeight="1" x14ac:dyDescent="0.2">
      <c r="A53" s="168"/>
      <c r="B53" s="643">
        <f>IF(SUM($B$13:$B$52)=0,0,SUM($B$13:$B$52))</f>
        <v>1177825.69</v>
      </c>
      <c r="C53" s="644"/>
      <c r="D53" s="645"/>
      <c r="E53" s="152">
        <f>IF(SUM(E$13:E$52)=0,0,SUM(E$13:E$52))</f>
        <v>246286.25</v>
      </c>
      <c r="F53" s="151">
        <f>IF(SUM(F$13:F$52)=0,0,SUM(F$13:F$52))</f>
        <v>0</v>
      </c>
      <c r="G53" s="167">
        <f>IF(SUM(G$13:G$52)=0,0,(E$53+F$53)/$B$53*100)</f>
        <v>20.910246065357939</v>
      </c>
      <c r="H53" s="152">
        <f>IF(SUM(H$13:H$52)=0,0,SUM(H$13:H$52))</f>
        <v>442322.08</v>
      </c>
      <c r="I53" s="151">
        <f>IF(SUM(I$13:I$52)=0,0,SUM(I$13:I$52))</f>
        <v>0</v>
      </c>
      <c r="J53" s="150">
        <f>IF(SUM(J$13:J$52)=0,0,(H$53+I$53)/$B$53*100)</f>
        <v>37.554120593175384</v>
      </c>
      <c r="K53" s="152">
        <f>IF(SUM(K$13:K$52)=0,0,SUM(K$13:K$52))</f>
        <v>451701.136</v>
      </c>
      <c r="L53" s="151">
        <f>IF(SUM(L$13:L$52)=0,0,SUM(L$13:L$52))</f>
        <v>0</v>
      </c>
      <c r="M53" s="150">
        <f>IF(SUM(M$13:M$52)=0,0,(K$53+L$53)/$B$53*100)</f>
        <v>38.350423142833641</v>
      </c>
      <c r="N53" s="152">
        <f>IF(SUM(N$13:N$52)=0,0,SUM(N$13:N$52))</f>
        <v>37516.224000000002</v>
      </c>
      <c r="O53" s="151">
        <f>IF(SUM(O$13:O$52)=0,0,SUM(O$13:O$52))</f>
        <v>0</v>
      </c>
      <c r="P53" s="150">
        <f>IF(SUM(P$13:P$52)=0,0,(N$53+O$53)/$B$53*100)</f>
        <v>3.185210198633043</v>
      </c>
      <c r="Q53" s="152">
        <f>IF(SUM(Q$13:Q$52)=0,0,SUM(Q$13:Q$52))</f>
        <v>0</v>
      </c>
      <c r="R53" s="151">
        <f>IF(SUM(R$13:R$52)=0,0,SUM(R$13:R$52))</f>
        <v>0</v>
      </c>
      <c r="S53" s="150">
        <f>IF(SUM(S$13:S$52)=0,0,(Q$53+R$53)/$B$53*100)</f>
        <v>0</v>
      </c>
      <c r="T53" s="152">
        <f>IF(SUM(T$13:T$52)=0,0,SUM(T$13:T$52))</f>
        <v>0</v>
      </c>
      <c r="U53" s="151">
        <f>IF(SUM(U$13:U$52)=0,0,SUM(U$13:U$52))</f>
        <v>0</v>
      </c>
      <c r="V53" s="150">
        <f>IF(SUM(V$13:V$52)=0,0,(T$53+U$53)/$B$53*100)</f>
        <v>0</v>
      </c>
      <c r="W53" s="152">
        <f>IF(SUM(W$13:W$52)=0,0,SUM(W$13:W$52))</f>
        <v>0</v>
      </c>
      <c r="X53" s="151">
        <f>IF(SUM(X$13:X$52)=0,0,SUM(X$13:X$52))</f>
        <v>0</v>
      </c>
      <c r="Y53" s="150">
        <f>IF(SUM(Y$13:Y$52)=0,0,(W$53+X$53)/$B$53*100)</f>
        <v>0</v>
      </c>
      <c r="Z53" s="152">
        <f>IF(SUM(Z$13:Z$52)=0,0,SUM(Z$13:Z$52))</f>
        <v>0</v>
      </c>
      <c r="AA53" s="151">
        <f>IF(SUM(AA$13:AA$52)=0,0,SUM(AA$13:AA$52))</f>
        <v>0</v>
      </c>
      <c r="AB53" s="150">
        <f>IF(SUM(AB$13:AB$52)=0,0,(Z$53+AA$53)/$B$53*100)</f>
        <v>0</v>
      </c>
      <c r="AC53" s="152">
        <f>IF(SUM(AC$13:AC$52)=0,0,SUM(AC$13:AC$52))</f>
        <v>0</v>
      </c>
      <c r="AD53" s="151">
        <f>IF(SUM(AD$13:AD$52)=0,0,SUM(AD$13:AD$52))</f>
        <v>0</v>
      </c>
      <c r="AE53" s="150">
        <f>IF(SUM(AE$13:AE$52)=0,0,(AC$53+AD$53)/$B$53*100)</f>
        <v>0</v>
      </c>
      <c r="AF53" s="152">
        <f>IF(SUM(AF$13:AF$52)=0,0,SUM(AF$13:AF$52))</f>
        <v>0</v>
      </c>
      <c r="AG53" s="151">
        <f>IF(SUM(AG$13:AG$52)=0,0,SUM(AG$13:AG$52))</f>
        <v>0</v>
      </c>
      <c r="AH53" s="150">
        <f>IF(SUM(AH$13:AH$52)=0,0,(AF$53+AG$53)/$B$53*100)</f>
        <v>0</v>
      </c>
      <c r="AI53" s="152">
        <f>IF(SUM(AI$13:AI$52)=0,0,SUM(AI$13:AI$52))</f>
        <v>0</v>
      </c>
      <c r="AJ53" s="151">
        <f>IF(SUM(AJ$13:AJ$52)=0,0,SUM(AJ$13:AJ$52))</f>
        <v>0</v>
      </c>
      <c r="AK53" s="150">
        <f>IF(SUM(AK$13:AK$52)=0,0,(AI$53+AJ$53)/$B$53*100)</f>
        <v>0</v>
      </c>
      <c r="AL53" s="152">
        <f>IF(SUM(AL$13:AL$52)=0,0,SUM(AL$13:AL$52))</f>
        <v>0</v>
      </c>
      <c r="AM53" s="151">
        <f>IF(SUM(AM$13:AM$52)=0,0,SUM(AM$13:AM$52))</f>
        <v>0</v>
      </c>
      <c r="AN53" s="150">
        <f>IF(SUM(AN$13:AN$52)=0,0,(AL$53+AM$53)/$B$53*100)</f>
        <v>0</v>
      </c>
      <c r="AO53" s="152">
        <f>IF(SUM(AO$13:AO$52)=0,0,SUM(AO$13:AO$52))</f>
        <v>0</v>
      </c>
      <c r="AP53" s="151">
        <f>IF(SUM(AP$13:AP$52)=0,0,SUM(AP$13:AP$52))</f>
        <v>0</v>
      </c>
      <c r="AQ53" s="150">
        <f>IF(SUM(AQ$13:AQ$52)=0,0,(AO$53+AP$53)/$B$53*100)</f>
        <v>0</v>
      </c>
      <c r="AR53" s="152">
        <f>IF(SUM(AR$13:AR$52)=0,0,SUM(AR$13:AR$52))</f>
        <v>0</v>
      </c>
      <c r="AS53" s="151">
        <f>IF(SUM(AS$13:AS$52)=0,0,SUM(AS$13:AS$52))</f>
        <v>0</v>
      </c>
      <c r="AT53" s="150">
        <f>IF(SUM(AT$13:AT$52)=0,0,(AR$53+AS$53)/$B$53*100)</f>
        <v>0</v>
      </c>
      <c r="AU53" s="152">
        <f>IF(SUM(AU$13:AU$52)=0,0,SUM(AU$13:AU$52))</f>
        <v>0</v>
      </c>
      <c r="AV53" s="151">
        <f>IF(SUM(AV$13:AV$52)=0,0,SUM(AV$13:AV$52))</f>
        <v>0</v>
      </c>
      <c r="AW53" s="150">
        <f>IF(SUM(AW$13:AW$52)=0,0,(AU$53+AV$53)/$B$53*100)</f>
        <v>0</v>
      </c>
      <c r="AX53" s="152">
        <f>IF(SUM(AX$13:AX$52)=0,0,SUM(AX$13:AX$52))</f>
        <v>0</v>
      </c>
      <c r="AY53" s="151">
        <f>IF(SUM(AY$13:AY$52)=0,0,SUM(AY$13:AY$52))</f>
        <v>0</v>
      </c>
      <c r="AZ53" s="150">
        <f>IF(SUM(AZ$13:AZ$52)=0,0,(AX$53+AY$53)/$B$53*100)</f>
        <v>0</v>
      </c>
      <c r="BA53" s="152">
        <f>IF(SUM(BA$13:BA$52)=0,0,SUM(BA$13:BA$52))</f>
        <v>0</v>
      </c>
      <c r="BB53" s="151">
        <f>IF(SUM(BB$13:BB$52)=0,0,SUM(BB$13:BB$52))</f>
        <v>0</v>
      </c>
      <c r="BC53" s="150">
        <f>IF(SUM(BC$13:BC$52)=0,0,(BA$53+BB$53)/$B$53*100)</f>
        <v>0</v>
      </c>
      <c r="BD53" s="152">
        <f>IF(SUM(BD$13:BD$52)=0,0,SUM(BD$13:BD$52))</f>
        <v>0</v>
      </c>
      <c r="BE53" s="151">
        <f>IF(SUM(BE$13:BE$52)=0,0,SUM(BE$13:BE$52))</f>
        <v>0</v>
      </c>
      <c r="BF53" s="150">
        <f>IF(SUM(BF$13:BF$52)=0,0,(BD$53+BE$53)/$B$53*100)</f>
        <v>0</v>
      </c>
      <c r="BG53" s="152">
        <f>IF(SUM(BG$13:BG$52)=0,0,SUM(BG$13:BG$52))</f>
        <v>0</v>
      </c>
      <c r="BH53" s="151">
        <f>IF(SUM(BH$13:BH$52)=0,0,SUM(BH$13:BH$52))</f>
        <v>0</v>
      </c>
      <c r="BI53" s="150">
        <f>IF(SUM(BI$13:BI$52)=0,0,(BG$53+BH$53)/$B$53*100)</f>
        <v>0</v>
      </c>
      <c r="BJ53" s="152">
        <f>IF(SUM(BJ$13:BJ$52)=0,0,SUM(BJ$13:BJ$52))</f>
        <v>0</v>
      </c>
      <c r="BK53" s="151">
        <f>IF(SUM(BK$13:BK$52)=0,0,SUM(BK$13:BK$52))</f>
        <v>0</v>
      </c>
      <c r="BL53" s="150">
        <f>IF(SUM(BL$13:BL$52)=0,0,(BJ$53+BK$53)/$B$53*100)</f>
        <v>0</v>
      </c>
      <c r="BM53" s="152">
        <f>IF(SUM(BM$13:BM$52)=0,0,SUM(BM$13:BM$52))</f>
        <v>0</v>
      </c>
      <c r="BN53" s="151">
        <f>IF(SUM(BN$13:BN$52)=0,0,SUM(BN$13:BN$52))</f>
        <v>0</v>
      </c>
      <c r="BO53" s="150">
        <f>IF(SUM(BO$13:BO$52)=0,0,(BM$53+BN$53)/$B$53*100)</f>
        <v>0</v>
      </c>
      <c r="BP53" s="152">
        <f>IF(SUM(BP$13:BP$52)=0,0,SUM(BP$13:BP$52))</f>
        <v>0</v>
      </c>
      <c r="BQ53" s="151">
        <f>IF(SUM(BQ$13:BQ$52)=0,0,SUM(BQ$13:BQ$52))</f>
        <v>0</v>
      </c>
      <c r="BR53" s="150">
        <f>IF(SUM(BR$13:BR$52)=0,0,(BP$53+BQ$53)/$B$53*100)</f>
        <v>0</v>
      </c>
      <c r="BS53" s="152">
        <f>IF(SUM(BS$13:BS$52)=0,0,SUM(BS$13:BS$52))</f>
        <v>0</v>
      </c>
      <c r="BT53" s="151">
        <f>IF(SUM(BT$13:BT$52)=0,0,SUM(BT$13:BT$52))</f>
        <v>0</v>
      </c>
      <c r="BU53" s="150">
        <f>IF(SUM(BU$13:BU$52)=0,0,(BS$53+BT$53)/$B$53*100)</f>
        <v>0</v>
      </c>
      <c r="BV53" s="152">
        <f>IF(SUM(BV$13:BV$52)=0,0,SUM(BV$13:BV$52))</f>
        <v>0</v>
      </c>
      <c r="BW53" s="151">
        <f>IF(SUM(BW$13:BW$52)=0,0,SUM(BW$13:BW$52))</f>
        <v>0</v>
      </c>
      <c r="BX53" s="150">
        <f>IF(SUM(BX$13:BX$52)=0,0,(BV$53+BW$53)/$B$53*100)</f>
        <v>0</v>
      </c>
      <c r="BY53" s="152">
        <f>IF(SUM(BY$13:BY$52)=0,0,SUM(BY$13:BY$52))</f>
        <v>0</v>
      </c>
      <c r="BZ53" s="151">
        <f>IF(SUM(BZ$13:BZ$52)=0,0,SUM(BZ$13:BZ$52))</f>
        <v>0</v>
      </c>
      <c r="CA53" s="150">
        <f>IF(SUM(CA$13:CA$52)=0,0,(BY$53+BZ$53)/$B$53*100)</f>
        <v>0</v>
      </c>
      <c r="CB53" s="152">
        <f>IF(SUM(CB$13:CB$52)=0,0,SUM(CB$13:CB$52))</f>
        <v>0</v>
      </c>
      <c r="CC53" s="151">
        <f>IF(SUM(CC$13:CC$52)=0,0,SUM(CC$13:CC$52))</f>
        <v>0</v>
      </c>
      <c r="CD53" s="150">
        <f>IF(SUM(CD$13:CD$52)=0,0,(CB$53+CC$53)/$B$53*100)</f>
        <v>0</v>
      </c>
      <c r="CE53" s="152">
        <f>IF(SUM(CE$13:CE$52)=0,0,SUM(CE$13:CE$52))</f>
        <v>0</v>
      </c>
      <c r="CF53" s="151">
        <f>IF(SUM(CF$13:CF$52)=0,0,SUM(CF$13:CF$52))</f>
        <v>0</v>
      </c>
      <c r="CG53" s="150">
        <f>IF(SUM(CG$13:CG$52)=0,0,(CE$53+CF$53)/$B$53*100)</f>
        <v>0</v>
      </c>
      <c r="CH53" s="152">
        <f>IF(SUM(CH$13:CH$52)=0,0,SUM(CH$13:CH$52))</f>
        <v>0</v>
      </c>
      <c r="CI53" s="151">
        <f>IF(SUM(CI$13:CI$52)=0,0,SUM(CI$13:CI$52))</f>
        <v>0</v>
      </c>
      <c r="CJ53" s="150">
        <f>IF(SUM(CJ$13:CJ$52)=0,0,(CH$53+CI$53)/$B$53*100)</f>
        <v>0</v>
      </c>
      <c r="CK53" s="152">
        <f>IF(SUM(CK$13:CK$52)=0,0,SUM(CK$13:CK$52))</f>
        <v>0</v>
      </c>
      <c r="CL53" s="151">
        <f>IF(SUM(CL$13:CL$52)=0,0,SUM(CL$13:CL$52))</f>
        <v>0</v>
      </c>
      <c r="CM53" s="150">
        <f>IF(SUM(CM$13:CM$52)=0,0,(CK$53+CL$53)/$B$53*100)</f>
        <v>0</v>
      </c>
      <c r="CN53" s="152">
        <f>IF(SUM(CN$13:CN$52)=0,0,SUM(CN$13:CN$52))</f>
        <v>0</v>
      </c>
      <c r="CO53" s="151">
        <f>IF(SUM(CO$13:CO$52)=0,0,SUM(CO$13:CO$52))</f>
        <v>0</v>
      </c>
      <c r="CP53" s="150">
        <f>IF(SUM(CP$13:CP$52)=0,0,(CN$53+CO$53)/$B$53*100)</f>
        <v>0</v>
      </c>
      <c r="CQ53" s="152">
        <f>IF(SUM(CQ$13:CQ$52)=0,0,SUM(CQ$13:CQ$52))</f>
        <v>0</v>
      </c>
      <c r="CR53" s="151">
        <f>IF(SUM(CR$13:CR$52)=0,0,SUM(CR$13:CR$52))</f>
        <v>0</v>
      </c>
      <c r="CS53" s="150">
        <f>IF(SUM(CS$13:CS$52)=0,0,(CQ$53+CR$53)/$B$53*100)</f>
        <v>0</v>
      </c>
      <c r="CT53" s="152">
        <f>IF(SUM(CT$13:CT$52)=0,0,SUM(CT$13:CT$52))</f>
        <v>0</v>
      </c>
      <c r="CU53" s="151">
        <f>IF(SUM(CU$13:CU$52)=0,0,SUM(CU$13:CU$52))</f>
        <v>0</v>
      </c>
      <c r="CV53" s="150">
        <f>IF(SUM(CV$13:CV$52)=0,0,(CT$53+CU$53)/$B$53*100)</f>
        <v>0</v>
      </c>
      <c r="CW53" s="152">
        <f>IF(SUM(CW$13:CW$52)=0,0,SUM(CW$13:CW$52))</f>
        <v>0</v>
      </c>
      <c r="CX53" s="151">
        <f>IF(SUM(CX$13:CX$52)=0,0,SUM(CX$13:CX$52))</f>
        <v>0</v>
      </c>
      <c r="CY53" s="150">
        <f>IF(SUM(CY$13:CY$52)=0,0,(CW$53+CX$53)/$B$53*100)</f>
        <v>0</v>
      </c>
      <c r="CZ53" s="152">
        <f>IF(SUM(CZ$13:CZ$52)=0,0,SUM(CZ$13:CZ$52))</f>
        <v>0</v>
      </c>
      <c r="DA53" s="151">
        <f>IF(SUM(DA$13:DA$52)=0,0,SUM(DA$13:DA$52))</f>
        <v>0</v>
      </c>
      <c r="DB53" s="150">
        <f>IF(SUM(DB$13:DB$52)=0,0,(CZ$53+DA$53)/$B$53*100)</f>
        <v>0</v>
      </c>
      <c r="DC53" s="152">
        <f>IF(SUM(DC$13:DC$52)=0,0,SUM(DC$13:DC$52))</f>
        <v>0</v>
      </c>
      <c r="DD53" s="151">
        <f>IF(SUM(DD$13:DD$52)=0,0,SUM(DD$13:DD$52))</f>
        <v>0</v>
      </c>
      <c r="DE53" s="150">
        <f>IF(SUM(DE$13:DE$52)=0,0,(DC$53+DD$53)/$B$53*100)</f>
        <v>0</v>
      </c>
      <c r="DF53" s="152">
        <f>IF(SUM(DF$13:DF$52)=0,0,SUM(DF$13:DF$52))</f>
        <v>0</v>
      </c>
      <c r="DG53" s="151">
        <f>IF(SUM(DG$13:DG$52)=0,0,SUM(DG$13:DG$52))</f>
        <v>0</v>
      </c>
      <c r="DH53" s="150">
        <f>IF(SUM(DH$13:DH$52)=0,0,(DF$53+DG$53)/$B$53*100)</f>
        <v>0</v>
      </c>
      <c r="DI53" s="152">
        <f>IF(SUM(DI$13:DI$52)=0,0,SUM(DI$13:DI$52))</f>
        <v>0</v>
      </c>
      <c r="DJ53" s="151">
        <f>IF(SUM(DJ$13:DJ$52)=0,0,SUM(DJ$13:DJ$52))</f>
        <v>0</v>
      </c>
      <c r="DK53" s="150">
        <f>IF(SUM(DK$13:DK$52)=0,0,(DI$53+DJ$53)/$B$53*100)</f>
        <v>0</v>
      </c>
      <c r="DL53" s="152">
        <f>IF(SUM(DL$13:DL$52)=0,0,SUM(DL$13:DL$52))</f>
        <v>0</v>
      </c>
      <c r="DM53" s="151">
        <f>IF(SUM(DM$13:DM$52)=0,0,SUM(DM$13:DM$52))</f>
        <v>0</v>
      </c>
      <c r="DN53" s="150">
        <f>IF(SUM(DN$13:DN$52)=0,0,(DL$53+DM$53)/$B$53*100)</f>
        <v>0</v>
      </c>
      <c r="DO53" s="152">
        <f>IF(SUM(DO$13:DO$52)=0,0,SUM(DO$13:DO$52))</f>
        <v>0</v>
      </c>
      <c r="DP53" s="151">
        <f>IF(SUM(DP$13:DP$52)=0,0,SUM(DP$13:DP$52))</f>
        <v>0</v>
      </c>
      <c r="DQ53" s="150">
        <f>IF(SUM(DQ$13:DQ$52)=0,0,(DO$53+DP$53)/$B$53*100)</f>
        <v>0</v>
      </c>
      <c r="DR53" s="152">
        <f>IF(SUM(DR$13:DR$52)=0,0,SUM(DR$13:DR$52))</f>
        <v>0</v>
      </c>
      <c r="DS53" s="151">
        <f>IF(SUM(DS$13:DS$52)=0,0,SUM(DS$13:DS$52))</f>
        <v>0</v>
      </c>
      <c r="DT53" s="150">
        <f>IF(SUM(DT$13:DT$52)=0,0,(DR$53+DS$53)/$B$53*100)</f>
        <v>0</v>
      </c>
      <c r="DU53" s="152">
        <f>IF(SUM(DU$13:DU$52)=0,0,SUM(DU$13:DU$52))</f>
        <v>0</v>
      </c>
      <c r="DV53" s="151">
        <f>IF(SUM(DV$13:DV$52)=0,0,SUM(DV$13:DV$52))</f>
        <v>0</v>
      </c>
      <c r="DW53" s="150">
        <f>IF(SUM(DW$13:DW$52)=0,0,(DU$53+DV$53)/$B$53*100)</f>
        <v>0</v>
      </c>
      <c r="DX53" s="152">
        <f>IF(SUM(DX$13:DX$52)=0,0,SUM(DX$13:DX$52))</f>
        <v>0</v>
      </c>
      <c r="DY53" s="151">
        <f>IF(SUM(DY$13:DY$52)=0,0,SUM(DY$13:DY$52))</f>
        <v>0</v>
      </c>
      <c r="DZ53" s="150">
        <f>IF(SUM(DZ$13:DZ$52)=0,0,(DX$53+DY$53)/$B$53*100)</f>
        <v>0</v>
      </c>
      <c r="EA53" s="152">
        <f>IF(SUM(EA$13:EA$52)=0,0,SUM(EA$13:EA$52))</f>
        <v>0</v>
      </c>
      <c r="EB53" s="151">
        <f>IF(SUM(EB$13:EB$52)=0,0,SUM(EB$13:EB$52))</f>
        <v>0</v>
      </c>
      <c r="EC53" s="150">
        <f>IF(SUM(EC$13:EC$52)=0,0,(EA$53+EB$53)/$B$53*100)</f>
        <v>0</v>
      </c>
      <c r="ED53" s="152">
        <f>IF(SUM(ED$13:ED$52)=0,0,SUM(ED$13:ED$52))</f>
        <v>0</v>
      </c>
      <c r="EE53" s="151">
        <f>IF(SUM(EE$13:EE$52)=0,0,SUM(EE$13:EE$52))</f>
        <v>0</v>
      </c>
      <c r="EF53" s="150">
        <f>IF(SUM(EF$13:EF$52)=0,0,(ED$53+EE$53)/$B$53*100)</f>
        <v>0</v>
      </c>
      <c r="EG53" s="152">
        <f>IF(SUM(EG$13:EG$52)=0,0,SUM(EG$13:EG$52))</f>
        <v>0</v>
      </c>
      <c r="EH53" s="151">
        <f>IF(SUM(EH$13:EH$52)=0,0,SUM(EH$13:EH$52))</f>
        <v>0</v>
      </c>
      <c r="EI53" s="150">
        <f>IF(SUM(EI$13:EI$52)=0,0,(EG$53+EH$53)/$B$53*100)</f>
        <v>0</v>
      </c>
      <c r="EJ53" s="152">
        <f>IF(SUM(EJ$13:EJ$52)=0,0,SUM(EJ$13:EJ$52))</f>
        <v>0</v>
      </c>
      <c r="EK53" s="151">
        <f>IF(SUM(EK$13:EK$52)=0,0,SUM(EK$13:EK$52))</f>
        <v>0</v>
      </c>
      <c r="EL53" s="150">
        <f>IF(SUM(EL$13:EL$52)=0,0,(EJ$53+EK$53)/$B$53*100)</f>
        <v>0</v>
      </c>
      <c r="EM53" s="152">
        <f>IF(SUM(EM$13:EM$52)=0,0,SUM(EM$13:EM$52))</f>
        <v>0</v>
      </c>
      <c r="EN53" s="151">
        <f>IF(SUM(EN$13:EN$52)=0,0,SUM(EN$13:EN$52))</f>
        <v>0</v>
      </c>
      <c r="EO53" s="150">
        <f>IF(SUM(EO$13:EO$52)=0,0,(EM$53+EN$53)/$B$53*100)</f>
        <v>0</v>
      </c>
      <c r="EP53" s="152">
        <f>IF(SUM(EP$13:EP$52)=0,0,SUM(EP$13:EP$52))</f>
        <v>0</v>
      </c>
      <c r="EQ53" s="151">
        <f>IF(SUM(EQ$13:EQ$52)=0,0,SUM(EQ$13:EQ$52))</f>
        <v>0</v>
      </c>
      <c r="ER53" s="150">
        <f>IF(SUM(ER$13:ER$52)=0,0,(EP$53+EQ$53)/$B$53*100)</f>
        <v>0</v>
      </c>
      <c r="ES53" s="152">
        <f>IF(SUM(ES$13:ES$52)=0,0,SUM(ES$13:ES$52))</f>
        <v>0</v>
      </c>
      <c r="ET53" s="151">
        <f>IF(SUM(ET$13:ET$52)=0,0,SUM(ET$13:ET$52))</f>
        <v>0</v>
      </c>
      <c r="EU53" s="150">
        <f>IF(SUM(EU$13:EU$52)=0,0,(ES$53+ET$53)/$B$53*100)</f>
        <v>0</v>
      </c>
      <c r="EV53" s="152">
        <f>IF(SUM(EV$13:EV$52)=0,0,SUM(EV$13:EV$52))</f>
        <v>0</v>
      </c>
      <c r="EW53" s="151">
        <f>IF(SUM(EW$13:EW$52)=0,0,SUM(EW$13:EW$52))</f>
        <v>0</v>
      </c>
      <c r="EX53" s="150">
        <f>IF(SUM(EX$13:EX$52)=0,0,(EV$53+EW$53)/$B$53*100)</f>
        <v>0</v>
      </c>
      <c r="EY53" s="152">
        <f>IF(SUM(EY$13:EY$52)=0,0,SUM(EY$13:EY$52))</f>
        <v>0</v>
      </c>
      <c r="EZ53" s="151">
        <f>IF(SUM(EZ$13:EZ$52)=0,0,SUM(EZ$13:EZ$52))</f>
        <v>0</v>
      </c>
      <c r="FA53" s="150">
        <f>IF(SUM(FA$13:FA$52)=0,0,(EY$53+EZ$53)/$B$53*100)</f>
        <v>0</v>
      </c>
      <c r="FB53" s="152">
        <f>IF(SUM(FB$13:FB$52)=0,0,SUM(FB$13:FB$52))</f>
        <v>0</v>
      </c>
      <c r="FC53" s="151">
        <f>IF(SUM(FC$13:FC$52)=0,0,SUM(FC$13:FC$52))</f>
        <v>0</v>
      </c>
      <c r="FD53" s="150">
        <f>IF(SUM(FD$13:FD$52)=0,0,(FB$53+FC$53)/$B$53*100)</f>
        <v>0</v>
      </c>
      <c r="FE53" s="152">
        <f>IF(SUM(FE$13:FE$52)=0,0,SUM(FE$13:FE$52))</f>
        <v>0</v>
      </c>
      <c r="FF53" s="151">
        <f>IF(SUM(FF$13:FF$52)=0,0,SUM(FF$13:FF$52))</f>
        <v>0</v>
      </c>
      <c r="FG53" s="150">
        <f>IF(SUM(FG$13:FG$52)=0,0,(FE$53+FF$53)/$B$53*100)</f>
        <v>0</v>
      </c>
      <c r="FH53" s="152">
        <f>IF(SUM(FH$13:FH$52)=0,0,SUM(FH$13:FH$52))</f>
        <v>0</v>
      </c>
      <c r="FI53" s="151">
        <f>IF(SUM(FI$13:FI$52)=0,0,SUM(FI$13:FI$52))</f>
        <v>0</v>
      </c>
      <c r="FJ53" s="150">
        <f>IF(SUM(FJ$13:FJ$52)=0,0,(FH$53+FI$53)/$B$53*100)</f>
        <v>0</v>
      </c>
      <c r="FK53" s="152">
        <f>IF(SUM(FK$13:FK$52)=0,0,SUM(FK$13:FK$52))</f>
        <v>0</v>
      </c>
      <c r="FL53" s="151">
        <f>IF(SUM(FL$13:FL$52)=0,0,SUM(FL$13:FL$52))</f>
        <v>0</v>
      </c>
      <c r="FM53" s="150">
        <f>IF(SUM(FM$13:FM$52)=0,0,(FK$53+FL$53)/$B$53*100)</f>
        <v>0</v>
      </c>
      <c r="FN53" s="152">
        <f>IF(SUM(FN$13:FN$52)=0,0,SUM(FN$13:FN$52))</f>
        <v>0</v>
      </c>
      <c r="FO53" s="151">
        <f>IF(SUM(FO$13:FO$52)=0,0,SUM(FO$13:FO$52))</f>
        <v>0</v>
      </c>
      <c r="FP53" s="150">
        <f>IF(SUM(FP$13:FP$52)=0,0,(FN$53+FO$53)/$B$53*100)</f>
        <v>0</v>
      </c>
      <c r="FQ53" s="152">
        <f>IF(SUM(FQ$13:FQ$52)=0,0,SUM(FQ$13:FQ$52))</f>
        <v>0</v>
      </c>
      <c r="FR53" s="151">
        <f>IF(SUM(FR$13:FR$52)=0,0,SUM(FR$13:FR$52))</f>
        <v>0</v>
      </c>
      <c r="FS53" s="150">
        <f>IF(SUM(FS$13:FS$52)=0,0,(FQ$53+FR$53)/$B$53*100)</f>
        <v>0</v>
      </c>
      <c r="FT53" s="152">
        <f>IF(SUM(FT$13:FT$52)=0,0,SUM(FT$13:FT$52))</f>
        <v>0</v>
      </c>
      <c r="FU53" s="151">
        <f>IF(SUM(FU$13:FU$52)=0,0,SUM(FU$13:FU$52))</f>
        <v>0</v>
      </c>
      <c r="FV53" s="150">
        <f>IF(SUM(FV$13:FV$52)=0,0,(FT$53+FU$53)/$B$53*100)</f>
        <v>0</v>
      </c>
      <c r="FW53" s="152">
        <f>IF(SUM(FW$13:FW$52)=0,0,SUM(FW$13:FW$52))</f>
        <v>0</v>
      </c>
      <c r="FX53" s="151">
        <f>IF(SUM(FX$13:FX$52)=0,0,SUM(FX$13:FX$52))</f>
        <v>0</v>
      </c>
      <c r="FY53" s="150">
        <f>IF(SUM(FY$13:FY$52)=0,0,(FW$53+FX$53)/$B$53*100)</f>
        <v>0</v>
      </c>
      <c r="FZ53" s="152">
        <f>IF(SUM(FZ$13:FZ$52)=0,0,SUM(FZ$13:FZ$52))</f>
        <v>0</v>
      </c>
      <c r="GA53" s="151">
        <f>IF(SUM(GA$13:GA$52)=0,0,SUM(GA$13:GA$52))</f>
        <v>0</v>
      </c>
      <c r="GB53" s="150">
        <f>IF(SUM(GB$13:GB$52)=0,0,(FZ$53+GA$53)/$B$53*100)</f>
        <v>0</v>
      </c>
      <c r="GC53" s="152">
        <f>IF(SUM(GC$13:GC$52)=0,0,SUM(GC$13:GC$52))</f>
        <v>0</v>
      </c>
      <c r="GD53" s="151">
        <f>IF(SUM(GD$13:GD$52)=0,0,SUM(GD$13:GD$52))</f>
        <v>0</v>
      </c>
      <c r="GE53" s="150">
        <f>IF(SUM(GE$13:GE$52)=0,0,(GC$53+GD$53)/$B$53*100)</f>
        <v>0</v>
      </c>
      <c r="GF53" s="152">
        <f>IF(SUM(GF$13:GF$52)=0,0,SUM(GF$13:GF$52))</f>
        <v>0</v>
      </c>
      <c r="GG53" s="151">
        <f>IF(SUM(GG$13:GG$52)=0,0,SUM(GG$13:GG$52))</f>
        <v>0</v>
      </c>
      <c r="GH53" s="150">
        <f>IF(SUM(GH$13:GH$52)=0,0,(GF$53+GG$53)/$B$53*100)</f>
        <v>0</v>
      </c>
      <c r="GI53" s="152">
        <f>IF(SUM(GI$13:GI$52)=0,0,SUM(GI$13:GI$52))</f>
        <v>0</v>
      </c>
      <c r="GJ53" s="151">
        <f>IF(SUM(GJ$13:GJ$52)=0,0,SUM(GJ$13:GJ$52))</f>
        <v>0</v>
      </c>
      <c r="GK53" s="150">
        <f>IF(SUM(GK$13:GK$52)=0,0,(GI$53+GJ$53)/$B$53*100)</f>
        <v>0</v>
      </c>
      <c r="GL53" s="152">
        <f>IF(SUM(GL$13:GL$52)=0,0,SUM(GL$13:GL$52))</f>
        <v>0</v>
      </c>
      <c r="GM53" s="151">
        <f>IF(SUM(GM$13:GM$52)=0,0,SUM(GM$13:GM$52))</f>
        <v>0</v>
      </c>
      <c r="GN53" s="150">
        <f>IF(SUM(GN$13:GN$52)=0,0,(GL$53+GM$53)/$B$53*100)</f>
        <v>0</v>
      </c>
      <c r="GO53" s="152">
        <f>IF(SUM(GO$13:GO$52)=0,0,SUM(GO$13:GO$52))</f>
        <v>0</v>
      </c>
      <c r="GP53" s="151">
        <f>IF(SUM(GP$13:GP$52)=0,0,SUM(GP$13:GP$52))</f>
        <v>0</v>
      </c>
      <c r="GQ53" s="150">
        <f>IF(SUM(GQ$13:GQ$52)=0,0,(GO$53+GP$53)/$B$53*100)</f>
        <v>0</v>
      </c>
      <c r="GR53" s="152">
        <f>IF(SUM(GR$13:GR$52)=0,0,SUM(GR$13:GR$52))</f>
        <v>0</v>
      </c>
      <c r="GS53" s="151">
        <f>IF(SUM(GS$13:GS$52)=0,0,SUM(GS$13:GS$52))</f>
        <v>0</v>
      </c>
      <c r="GT53" s="150">
        <f>IF(SUM(GT$13:GT$52)=0,0,(GR$53+GS$53)/$B$53*100)</f>
        <v>0</v>
      </c>
      <c r="GU53" s="152">
        <f>IF(SUM(GU$13:GU$52)=0,0,SUM(GU$13:GU$52))</f>
        <v>0</v>
      </c>
      <c r="GV53" s="151">
        <f>IF(SUM(GV$13:GV$52)=0,0,SUM(GV$13:GV$52))</f>
        <v>0</v>
      </c>
      <c r="GW53" s="150">
        <f>IF(SUM(GW$13:GW$52)=0,0,(GU$53+GV$53)/$B$53*100)</f>
        <v>0</v>
      </c>
      <c r="GX53" s="152">
        <f>IF(SUM(GX$13:GX$52)=0,0,SUM(GX$13:GX$52))</f>
        <v>0</v>
      </c>
      <c r="GY53" s="151">
        <f>IF(SUM(GY$13:GY$52)=0,0,SUM(GY$13:GY$52))</f>
        <v>0</v>
      </c>
      <c r="GZ53" s="150">
        <f>IF(SUM(GZ$13:GZ$52)=0,0,(GX$53+GY$53)/$B$53*100)</f>
        <v>0</v>
      </c>
      <c r="HA53" s="152">
        <f>IF(SUM(HA$13:HA$52)=0,0,SUM(HA$13:HA$52))</f>
        <v>0</v>
      </c>
      <c r="HB53" s="151">
        <f>IF(SUM(HB$13:HB$52)=0,0,SUM(HB$13:HB$52))</f>
        <v>0</v>
      </c>
      <c r="HC53" s="150">
        <f>IF(SUM(HC$13:HC$52)=0,0,(HA$53+HB$53)/$B$53*100)</f>
        <v>0</v>
      </c>
      <c r="HD53" s="152">
        <f>IF(SUM(HD$13:HD$52)=0,0,SUM(HD$13:HD$52))</f>
        <v>0</v>
      </c>
      <c r="HE53" s="151">
        <f>IF(SUM(HE$13:HE$52)=0,0,SUM(HE$13:HE$52))</f>
        <v>0</v>
      </c>
      <c r="HF53" s="150">
        <f>IF(SUM(HF$13:HF$52)=0,0,(HD$53+HE$53)/$B$53*100)</f>
        <v>0</v>
      </c>
      <c r="HG53" s="152">
        <f>IF(SUM(HG$13:HG$52)=0,0,SUM(HG$13:HG$52))</f>
        <v>0</v>
      </c>
      <c r="HH53" s="151">
        <f>IF(SUM(HH$13:HH$52)=0,0,SUM(HH$13:HH$52))</f>
        <v>0</v>
      </c>
      <c r="HI53" s="150">
        <f>IF(SUM(HI$13:HI$52)=0,0,(HG$53+HH$53)/$B$53*100)</f>
        <v>0</v>
      </c>
      <c r="HJ53" s="152">
        <f>IF(SUM(HJ$13:HJ$52)=0,0,SUM(HJ$13:HJ$52))</f>
        <v>0</v>
      </c>
      <c r="HK53" s="151">
        <f>IF(SUM(HK$13:HK$52)=0,0,SUM(HK$13:HK$52))</f>
        <v>0</v>
      </c>
      <c r="HL53" s="150">
        <f>IF(SUM(HL$13:HL$52)=0,0,(HJ$53+HK$53)/$B$53*100)</f>
        <v>0</v>
      </c>
      <c r="HM53" s="152">
        <f>IF(SUM(HM$13:HM$52)=0,0,SUM(HM$13:HM$52))</f>
        <v>0</v>
      </c>
      <c r="HN53" s="151">
        <f>IF(SUM(HN$13:HN$52)=0,0,SUM(HN$13:HN$52))</f>
        <v>0</v>
      </c>
      <c r="HO53" s="150">
        <f>IF(SUM(HO$13:HO$52)=0,0,(HM$53+HN$53)/$B$53*100)</f>
        <v>0</v>
      </c>
      <c r="HP53" s="152">
        <f>IF(SUM(HP$13:HP$52)=0,0,SUM(HP$13:HP$52))</f>
        <v>0</v>
      </c>
      <c r="HQ53" s="151">
        <f>IF(SUM(HQ$13:HQ$52)=0,0,SUM(HQ$13:HQ$52))</f>
        <v>0</v>
      </c>
      <c r="HR53" s="150">
        <f>IF(SUM(HR$13:HR$52)=0,0,(HP$53+HQ$53)/$B$53*100)</f>
        <v>0</v>
      </c>
      <c r="HS53" s="152">
        <f>IF(SUM(HS$13:HS$52)=0,0,SUM(HS$13:HS$52))</f>
        <v>0</v>
      </c>
      <c r="HT53" s="151">
        <f>IF(SUM(HT$13:HT$52)=0,0,SUM(HT$13:HT$52))</f>
        <v>0</v>
      </c>
      <c r="HU53" s="150">
        <f>IF(SUM(HU$13:HU$52)=0,0,(HS$53+HT$53)/$B$53*100)</f>
        <v>0</v>
      </c>
      <c r="HV53" s="152">
        <f>IF(SUM(HV$13:HV$52)=0,0,SUM(HV$13:HV$52))</f>
        <v>0</v>
      </c>
      <c r="HW53" s="151">
        <f>IF(SUM(HW$13:HW$52)=0,0,SUM(HW$13:HW$52))</f>
        <v>0</v>
      </c>
      <c r="HX53" s="150">
        <f>IF(SUM(HX$13:HX$52)=0,0,(HV$53+HW$53)/$B$53*100)</f>
        <v>0</v>
      </c>
      <c r="HY53" s="152">
        <f>IF(SUM(HY$13:HY$52)=0,0,SUM(HY$13:HY$52))</f>
        <v>0</v>
      </c>
      <c r="HZ53" s="151">
        <f>IF(SUM(HZ$13:HZ$52)=0,0,SUM(HZ$13:HZ$52))</f>
        <v>0</v>
      </c>
      <c r="IA53" s="150">
        <f>IF(SUM(IA$13:IA$52)=0,0,(HY$53+HZ$53)/$B$53*100)</f>
        <v>0</v>
      </c>
      <c r="IB53" s="152">
        <f>IF(SUM(IB$13:IB$52)=0,0,SUM(IB$13:IB$52))</f>
        <v>0</v>
      </c>
      <c r="IC53" s="151">
        <f>IF(SUM(IC$13:IC$52)=0,0,SUM(IC$13:IC$52))</f>
        <v>0</v>
      </c>
      <c r="ID53" s="150">
        <f>IF(SUM(ID$13:ID$52)=0,0,(IB$53+IC$53)/$B$53*100)</f>
        <v>0</v>
      </c>
      <c r="IE53" s="152">
        <f>IF(SUM(IE$13:IE$52)=0,0,SUM(IE$13:IE$52))</f>
        <v>0</v>
      </c>
      <c r="IF53" s="151">
        <f>IF(SUM(IF$13:IF$52)=0,0,SUM(IF$13:IF$52))</f>
        <v>0</v>
      </c>
      <c r="IG53" s="150">
        <f>IF(SUM(IG$13:IG$52)=0,0,(IE$53+IF$53)/$B$53*100)</f>
        <v>0</v>
      </c>
      <c r="IH53" s="152">
        <f>IF(SUM(IH$13:IH$52)=0,0,SUM(IH$13:IH$52))</f>
        <v>0</v>
      </c>
      <c r="II53" s="151">
        <f>IF(SUM(II$13:II$52)=0,0,SUM(II$13:II$52))</f>
        <v>0</v>
      </c>
      <c r="IJ53" s="150">
        <f>IF(SUM(IJ$13:IJ$52)=0,0,(IH$53+II$53)/$B$53*100)</f>
        <v>0</v>
      </c>
      <c r="IK53" s="152">
        <f>IF(SUM(IK$13:IK$52)=0,0,SUM(IK$13:IK$52))</f>
        <v>0</v>
      </c>
      <c r="IL53" s="151">
        <f>IF(SUM(IL$13:IL$52)=0,0,SUM(IL$13:IL$52))</f>
        <v>0</v>
      </c>
      <c r="IM53" s="150">
        <f>IF(SUM(IM$13:IM$52)=0,0,(IK$53+IL$53)/$B$53*100)</f>
        <v>0</v>
      </c>
      <c r="IN53" s="152">
        <f>IF(SUM(IN$13:IN$52)=0,0,SUM(IN$13:IN$52))</f>
        <v>0</v>
      </c>
      <c r="IO53" s="151">
        <f>IF(SUM(IO$13:IO$52)=0,0,SUM(IO$13:IO$52))</f>
        <v>0</v>
      </c>
      <c r="IP53" s="150">
        <f>IF(SUM(IP$13:IP$52)=0,0,(IN$53+IO$53)/$B$53*100)</f>
        <v>0</v>
      </c>
      <c r="IQ53" s="152">
        <f>IF(SUM(IQ$13:IQ$52)=0,0,SUM(IQ$13:IQ$52))</f>
        <v>0</v>
      </c>
      <c r="IR53" s="151">
        <f>IF(SUM(IR$13:IR$52)=0,0,SUM(IR$13:IR$52))</f>
        <v>0</v>
      </c>
      <c r="IS53" s="150">
        <f>IF(SUM(IS$13:IS$52)=0,0,(IQ$53+IR$53)/$B$53*100)</f>
        <v>0</v>
      </c>
      <c r="IT53" s="152">
        <f>IF(SUM(IT$13:IT$52)=0,0,SUM(IT$13:IT$52))</f>
        <v>0</v>
      </c>
      <c r="IU53" s="151">
        <f>IF(SUM(IU$13:IU$52)=0,0,SUM(IU$13:IU$52))</f>
        <v>0</v>
      </c>
      <c r="IV53" s="150">
        <f>IF(SUM(IV$13:IV$52)=0,0,(IT$53+IU$53)/$B$53*100)</f>
        <v>0</v>
      </c>
    </row>
    <row r="54" spans="1:256" s="157" customFormat="1" ht="9" customHeight="1" x14ac:dyDescent="0.15">
      <c r="A54" s="163"/>
      <c r="B54" s="166" t="s">
        <v>33</v>
      </c>
      <c r="C54" s="647">
        <f>SUM($E$54:$IV$54)</f>
        <v>0</v>
      </c>
      <c r="D54" s="647"/>
      <c r="E54" s="160"/>
      <c r="F54" s="159">
        <f>SUMPRODUCT(G$13:G$52,QCI!$H$13:$H$52)/100</f>
        <v>0</v>
      </c>
      <c r="G54" s="161"/>
      <c r="H54" s="160"/>
      <c r="I54" s="159">
        <f>SUMPRODUCT(J$13:J$52,QCI!$H$13:$H$52)/100</f>
        <v>0</v>
      </c>
      <c r="J54" s="158"/>
      <c r="K54" s="160"/>
      <c r="L54" s="159">
        <f>SUMPRODUCT(M$13:M$52,QCI!$H$13:$H$52)/100</f>
        <v>0</v>
      </c>
      <c r="M54" s="158"/>
      <c r="N54" s="160"/>
      <c r="O54" s="159">
        <f>SUMPRODUCT(P$13:P$52,QCI!$H$13:$H$52)/100</f>
        <v>0</v>
      </c>
      <c r="P54" s="158"/>
      <c r="Q54" s="160"/>
      <c r="R54" s="159">
        <f>SUMPRODUCT(S$13:S$52,QCI!$H$13:$H$52)/100</f>
        <v>0</v>
      </c>
      <c r="S54" s="158"/>
      <c r="T54" s="160"/>
      <c r="U54" s="159">
        <f>SUMPRODUCT(V$13:V$52,QCI!$H$13:$H$52)/100</f>
        <v>0</v>
      </c>
      <c r="V54" s="158"/>
      <c r="W54" s="160"/>
      <c r="X54" s="159">
        <f>SUMPRODUCT(Y$13:Y$52,QCI!$H$13:$H$52)/100</f>
        <v>0</v>
      </c>
      <c r="Y54" s="158"/>
      <c r="Z54" s="160"/>
      <c r="AA54" s="159">
        <f>SUMPRODUCT(AB$13:AB$52,QCI!$H$13:$H$52)/100</f>
        <v>0</v>
      </c>
      <c r="AB54" s="158"/>
      <c r="AC54" s="160"/>
      <c r="AD54" s="159">
        <f>SUMPRODUCT(AE$13:AE$52,QCI!$H$13:$H$52)/100</f>
        <v>0</v>
      </c>
      <c r="AE54" s="158"/>
      <c r="AF54" s="160"/>
      <c r="AG54" s="159">
        <f>SUMPRODUCT(AH$13:AH$52,QCI!$H$13:$H$52)/100</f>
        <v>0</v>
      </c>
      <c r="AH54" s="158"/>
      <c r="AI54" s="160"/>
      <c r="AJ54" s="159">
        <f>SUMPRODUCT(AK$13:AK$52,QCI!$H$13:$H$52)/100</f>
        <v>0</v>
      </c>
      <c r="AK54" s="158"/>
      <c r="AL54" s="160"/>
      <c r="AM54" s="159">
        <f>SUMPRODUCT(AN$13:AN$52,QCI!$H$13:$H$52)/100</f>
        <v>0</v>
      </c>
      <c r="AN54" s="158"/>
      <c r="AO54" s="160"/>
      <c r="AP54" s="159">
        <f>SUMPRODUCT(AQ$13:AQ$52,QCI!$H$13:$H$52)/100</f>
        <v>0</v>
      </c>
      <c r="AQ54" s="158"/>
      <c r="AR54" s="160"/>
      <c r="AS54" s="159">
        <f>SUMPRODUCT(AT$13:AT$52,QCI!$H$13:$H$52)/100</f>
        <v>0</v>
      </c>
      <c r="AT54" s="158"/>
      <c r="AU54" s="160"/>
      <c r="AV54" s="159">
        <f>SUMPRODUCT(AW$13:AW$52,QCI!$H$13:$H$52)/100</f>
        <v>0</v>
      </c>
      <c r="AW54" s="158"/>
      <c r="AX54" s="160"/>
      <c r="AY54" s="159">
        <f>SUMPRODUCT(AZ$13:AZ$52,QCI!$H$13:$H$52)/100</f>
        <v>0</v>
      </c>
      <c r="AZ54" s="158"/>
      <c r="BA54" s="160"/>
      <c r="BB54" s="159">
        <f>SUMPRODUCT(BC$13:BC$52,QCI!$H$13:$H$52)/100</f>
        <v>0</v>
      </c>
      <c r="BC54" s="158"/>
      <c r="BD54" s="160"/>
      <c r="BE54" s="159">
        <f>SUMPRODUCT(BF$13:BF$52,QCI!$H$13:$H$52)/100</f>
        <v>0</v>
      </c>
      <c r="BF54" s="158"/>
      <c r="BG54" s="160"/>
      <c r="BH54" s="159">
        <f>SUMPRODUCT(BI$13:BI$52,QCI!$H$13:$H$52)/100</f>
        <v>0</v>
      </c>
      <c r="BI54" s="158"/>
      <c r="BJ54" s="160"/>
      <c r="BK54" s="159">
        <f>SUMPRODUCT(BL$13:BL$52,QCI!$H$13:$H$52)/100</f>
        <v>0</v>
      </c>
      <c r="BL54" s="158"/>
      <c r="BM54" s="160"/>
      <c r="BN54" s="159">
        <f>SUMPRODUCT(BO$13:BO$52,QCI!$H$13:$H$52)/100</f>
        <v>0</v>
      </c>
      <c r="BO54" s="158"/>
      <c r="BP54" s="160"/>
      <c r="BQ54" s="159">
        <f>SUMPRODUCT(BR$13:BR$52,QCI!$H$13:$H$52)/100</f>
        <v>0</v>
      </c>
      <c r="BR54" s="158"/>
      <c r="BS54" s="160"/>
      <c r="BT54" s="159">
        <f>SUMPRODUCT(BU$13:BU$52,QCI!$H$13:$H$52)/100</f>
        <v>0</v>
      </c>
      <c r="BU54" s="158"/>
      <c r="BV54" s="160"/>
      <c r="BW54" s="159">
        <f>SUMPRODUCT(BX$13:BX$52,QCI!$H$13:$H$52)/100</f>
        <v>0</v>
      </c>
      <c r="BX54" s="158"/>
      <c r="BY54" s="160"/>
      <c r="BZ54" s="159">
        <f>SUMPRODUCT(CA$13:CA$52,QCI!$H$13:$H$52)/100</f>
        <v>0</v>
      </c>
      <c r="CA54" s="158"/>
      <c r="CB54" s="160"/>
      <c r="CC54" s="159">
        <f>SUMPRODUCT(CD$13:CD$52,QCI!$H$13:$H$52)/100</f>
        <v>0</v>
      </c>
      <c r="CD54" s="158"/>
      <c r="CE54" s="160"/>
      <c r="CF54" s="159">
        <f>SUMPRODUCT(CG$13:CG$52,QCI!$H$13:$H$52)/100</f>
        <v>0</v>
      </c>
      <c r="CG54" s="158"/>
      <c r="CH54" s="160"/>
      <c r="CI54" s="159">
        <f>SUMPRODUCT(CJ$13:CJ$52,QCI!$H$13:$H$52)/100</f>
        <v>0</v>
      </c>
      <c r="CJ54" s="158"/>
      <c r="CK54" s="160"/>
      <c r="CL54" s="159">
        <f>SUMPRODUCT(CM$13:CM$52,QCI!$H$13:$H$52)/100</f>
        <v>0</v>
      </c>
      <c r="CM54" s="158"/>
      <c r="CN54" s="160"/>
      <c r="CO54" s="159">
        <f>SUMPRODUCT(CP$13:CP$52,QCI!$H$13:$H$52)/100</f>
        <v>0</v>
      </c>
      <c r="CP54" s="158"/>
      <c r="CQ54" s="160"/>
      <c r="CR54" s="159">
        <f>SUMPRODUCT(CS$13:CS$52,QCI!$H$13:$H$52)/100</f>
        <v>0</v>
      </c>
      <c r="CS54" s="158"/>
      <c r="CT54" s="160"/>
      <c r="CU54" s="159">
        <f>SUMPRODUCT(CV$13:CV$52,QCI!$H$13:$H$52)/100</f>
        <v>0</v>
      </c>
      <c r="CV54" s="158"/>
      <c r="CW54" s="160"/>
      <c r="CX54" s="159">
        <f>SUMPRODUCT(CY$13:CY$52,QCI!$H$13:$H$52)/100</f>
        <v>0</v>
      </c>
      <c r="CY54" s="158"/>
      <c r="CZ54" s="160"/>
      <c r="DA54" s="159">
        <f>SUMPRODUCT(DB$13:DB$52,QCI!$H$13:$H$52)/100</f>
        <v>0</v>
      </c>
      <c r="DB54" s="158"/>
      <c r="DC54" s="160"/>
      <c r="DD54" s="159">
        <f>SUMPRODUCT(DE$13:DE$52,QCI!$H$13:$H$52)/100</f>
        <v>0</v>
      </c>
      <c r="DE54" s="158"/>
      <c r="DF54" s="160"/>
      <c r="DG54" s="159">
        <f>SUMPRODUCT(DH$13:DH$52,QCI!$H$13:$H$52)/100</f>
        <v>0</v>
      </c>
      <c r="DH54" s="158"/>
      <c r="DI54" s="160"/>
      <c r="DJ54" s="159">
        <f>SUMPRODUCT(DK$13:DK$52,QCI!$H$13:$H$52)/100</f>
        <v>0</v>
      </c>
      <c r="DK54" s="158"/>
      <c r="DL54" s="160"/>
      <c r="DM54" s="159">
        <f>SUMPRODUCT(DN$13:DN$52,QCI!$H$13:$H$52)/100</f>
        <v>0</v>
      </c>
      <c r="DN54" s="158"/>
      <c r="DO54" s="160"/>
      <c r="DP54" s="159">
        <f>SUMPRODUCT(DQ$13:DQ$52,QCI!$H$13:$H$52)/100</f>
        <v>0</v>
      </c>
      <c r="DQ54" s="158"/>
      <c r="DR54" s="160"/>
      <c r="DS54" s="159">
        <f>SUMPRODUCT(DT$13:DT$52,QCI!$H$13:$H$52)/100</f>
        <v>0</v>
      </c>
      <c r="DT54" s="158"/>
      <c r="DU54" s="160"/>
      <c r="DV54" s="159">
        <f>SUMPRODUCT(DW$13:DW$52,QCI!$H$13:$H$52)/100</f>
        <v>0</v>
      </c>
      <c r="DW54" s="158"/>
      <c r="DX54" s="160"/>
      <c r="DY54" s="159">
        <f>SUMPRODUCT(DZ$13:DZ$52,QCI!$H$13:$H$52)/100</f>
        <v>0</v>
      </c>
      <c r="DZ54" s="158"/>
      <c r="EA54" s="160"/>
      <c r="EB54" s="159">
        <f>SUMPRODUCT(EC$13:EC$52,QCI!$H$13:$H$52)/100</f>
        <v>0</v>
      </c>
      <c r="EC54" s="158"/>
      <c r="ED54" s="160"/>
      <c r="EE54" s="159">
        <f>SUMPRODUCT(EF$13:EF$52,QCI!$H$13:$H$52)/100</f>
        <v>0</v>
      </c>
      <c r="EF54" s="158"/>
      <c r="EG54" s="160"/>
      <c r="EH54" s="159">
        <f>SUMPRODUCT(EI$13:EI$52,QCI!$H$13:$H$52)/100</f>
        <v>0</v>
      </c>
      <c r="EI54" s="158"/>
      <c r="EJ54" s="160"/>
      <c r="EK54" s="159">
        <f>SUMPRODUCT(EL$13:EL$52,QCI!$H$13:$H$52)/100</f>
        <v>0</v>
      </c>
      <c r="EL54" s="158"/>
      <c r="EM54" s="160"/>
      <c r="EN54" s="159">
        <f>SUMPRODUCT(EO$13:EO$52,QCI!$H$13:$H$52)/100</f>
        <v>0</v>
      </c>
      <c r="EO54" s="158"/>
      <c r="EP54" s="160"/>
      <c r="EQ54" s="159">
        <f>SUMPRODUCT(ER$13:ER$52,QCI!$H$13:$H$52)/100</f>
        <v>0</v>
      </c>
      <c r="ER54" s="158"/>
      <c r="ES54" s="160"/>
      <c r="ET54" s="159">
        <f>SUMPRODUCT(EU$13:EU$52,QCI!$H$13:$H$52)/100</f>
        <v>0</v>
      </c>
      <c r="EU54" s="158"/>
      <c r="EV54" s="160"/>
      <c r="EW54" s="159">
        <f>SUMPRODUCT(EX$13:EX$52,QCI!$H$13:$H$52)/100</f>
        <v>0</v>
      </c>
      <c r="EX54" s="158"/>
      <c r="EY54" s="160"/>
      <c r="EZ54" s="159">
        <f>SUMPRODUCT(FA$13:FA$52,QCI!$H$13:$H$52)/100</f>
        <v>0</v>
      </c>
      <c r="FA54" s="158"/>
      <c r="FB54" s="160"/>
      <c r="FC54" s="159">
        <f>SUMPRODUCT(FD$13:FD$52,QCI!$H$13:$H$52)/100</f>
        <v>0</v>
      </c>
      <c r="FD54" s="158"/>
      <c r="FE54" s="160"/>
      <c r="FF54" s="159">
        <f>SUMPRODUCT(FG$13:FG$52,QCI!$H$13:$H$52)/100</f>
        <v>0</v>
      </c>
      <c r="FG54" s="158"/>
      <c r="FH54" s="160"/>
      <c r="FI54" s="159">
        <f>SUMPRODUCT(FJ$13:FJ$52,QCI!$H$13:$H$52)/100</f>
        <v>0</v>
      </c>
      <c r="FJ54" s="158"/>
      <c r="FK54" s="160"/>
      <c r="FL54" s="159">
        <f>SUMPRODUCT(FM$13:FM$52,QCI!$H$13:$H$52)/100</f>
        <v>0</v>
      </c>
      <c r="FM54" s="158"/>
      <c r="FN54" s="160"/>
      <c r="FO54" s="159">
        <f>SUMPRODUCT(FP$13:FP$52,QCI!$H$13:$H$52)/100</f>
        <v>0</v>
      </c>
      <c r="FP54" s="158"/>
      <c r="FQ54" s="160"/>
      <c r="FR54" s="159">
        <f>SUMPRODUCT(FS$13:FS$52,QCI!$H$13:$H$52)/100</f>
        <v>0</v>
      </c>
      <c r="FS54" s="158"/>
      <c r="FT54" s="160"/>
      <c r="FU54" s="159">
        <f>SUMPRODUCT(FV$13:FV$52,QCI!$H$13:$H$52)/100</f>
        <v>0</v>
      </c>
      <c r="FV54" s="158"/>
      <c r="FW54" s="160"/>
      <c r="FX54" s="159">
        <f>SUMPRODUCT(FY$13:FY$52,QCI!$H$13:$H$52)/100</f>
        <v>0</v>
      </c>
      <c r="FY54" s="158"/>
      <c r="FZ54" s="160"/>
      <c r="GA54" s="159">
        <f>SUMPRODUCT(GB$13:GB$52,QCI!$H$13:$H$52)/100</f>
        <v>0</v>
      </c>
      <c r="GB54" s="158"/>
      <c r="GC54" s="160"/>
      <c r="GD54" s="159">
        <f>SUMPRODUCT(GE$13:GE$52,QCI!$H$13:$H$52)/100</f>
        <v>0</v>
      </c>
      <c r="GE54" s="158"/>
      <c r="GF54" s="160"/>
      <c r="GG54" s="159">
        <f>SUMPRODUCT(GH$13:GH$52,QCI!$H$13:$H$52)/100</f>
        <v>0</v>
      </c>
      <c r="GH54" s="158"/>
      <c r="GI54" s="160"/>
      <c r="GJ54" s="159">
        <f>SUMPRODUCT(GK$13:GK$52,QCI!$H$13:$H$52)/100</f>
        <v>0</v>
      </c>
      <c r="GK54" s="158"/>
      <c r="GL54" s="160"/>
      <c r="GM54" s="159">
        <f>SUMPRODUCT(GN$13:GN$52,QCI!$H$13:$H$52)/100</f>
        <v>0</v>
      </c>
      <c r="GN54" s="158"/>
      <c r="GO54" s="160"/>
      <c r="GP54" s="159">
        <f>SUMPRODUCT(GQ$13:GQ$52,QCI!$H$13:$H$52)/100</f>
        <v>0</v>
      </c>
      <c r="GQ54" s="158"/>
      <c r="GR54" s="160"/>
      <c r="GS54" s="159">
        <f>SUMPRODUCT(GT$13:GT$52,QCI!$H$13:$H$52)/100</f>
        <v>0</v>
      </c>
      <c r="GT54" s="158"/>
      <c r="GU54" s="160"/>
      <c r="GV54" s="159">
        <f>SUMPRODUCT(GW$13:GW$52,QCI!$H$13:$H$52)/100</f>
        <v>0</v>
      </c>
      <c r="GW54" s="158"/>
      <c r="GX54" s="160"/>
      <c r="GY54" s="159">
        <f>SUMPRODUCT(GZ$13:GZ$52,QCI!$H$13:$H$52)/100</f>
        <v>0</v>
      </c>
      <c r="GZ54" s="158"/>
      <c r="HA54" s="160"/>
      <c r="HB54" s="159">
        <f>SUMPRODUCT(HC$13:HC$52,QCI!$H$13:$H$52)/100</f>
        <v>0</v>
      </c>
      <c r="HC54" s="158"/>
      <c r="HD54" s="160"/>
      <c r="HE54" s="159">
        <f>SUMPRODUCT(HF$13:HF$52,QCI!$H$13:$H$52)/100</f>
        <v>0</v>
      </c>
      <c r="HF54" s="158"/>
      <c r="HG54" s="160"/>
      <c r="HH54" s="159">
        <f>SUMPRODUCT(HI$13:HI$52,QCI!$H$13:$H$52)/100</f>
        <v>0</v>
      </c>
      <c r="HI54" s="158"/>
      <c r="HJ54" s="160"/>
      <c r="HK54" s="159">
        <f>SUMPRODUCT(HL$13:HL$52,QCI!$H$13:$H$52)/100</f>
        <v>0</v>
      </c>
      <c r="HL54" s="158"/>
      <c r="HM54" s="160"/>
      <c r="HN54" s="159">
        <f>SUMPRODUCT(HO$13:HO$52,QCI!$H$13:$H$52)/100</f>
        <v>0</v>
      </c>
      <c r="HO54" s="158"/>
      <c r="HP54" s="160"/>
      <c r="HQ54" s="159">
        <f>SUMPRODUCT(HR$13:HR$52,QCI!$H$13:$H$52)/100</f>
        <v>0</v>
      </c>
      <c r="HR54" s="158"/>
      <c r="HS54" s="160"/>
      <c r="HT54" s="159">
        <f>SUMPRODUCT(HU$13:HU$52,QCI!$H$13:$H$52)/100</f>
        <v>0</v>
      </c>
      <c r="HU54" s="158"/>
      <c r="HV54" s="160"/>
      <c r="HW54" s="159">
        <f>SUMPRODUCT(HX$13:HX$52,QCI!$H$13:$H$52)/100</f>
        <v>0</v>
      </c>
      <c r="HX54" s="158"/>
      <c r="HY54" s="160"/>
      <c r="HZ54" s="159">
        <f>SUMPRODUCT(IA$13:IA$52,QCI!$H$13:$H$52)/100</f>
        <v>0</v>
      </c>
      <c r="IA54" s="158"/>
      <c r="IB54" s="160"/>
      <c r="IC54" s="159">
        <f>SUMPRODUCT(ID$13:ID$52,QCI!$H$13:$H$52)/100</f>
        <v>0</v>
      </c>
      <c r="ID54" s="158"/>
      <c r="IE54" s="160"/>
      <c r="IF54" s="159">
        <f>SUMPRODUCT(IG$13:IG$52,QCI!$H$13:$H$52)/100</f>
        <v>0</v>
      </c>
      <c r="IG54" s="158"/>
      <c r="IH54" s="160"/>
      <c r="II54" s="159">
        <f>SUMPRODUCT(IJ$13:IJ$52,QCI!$H$13:$H$52)/100</f>
        <v>0</v>
      </c>
      <c r="IJ54" s="158"/>
      <c r="IK54" s="160"/>
      <c r="IL54" s="159">
        <f>SUMPRODUCT(IM$13:IM$52,QCI!$H$13:$H$52)/100</f>
        <v>0</v>
      </c>
      <c r="IM54" s="158"/>
      <c r="IN54" s="160"/>
      <c r="IO54" s="159">
        <f>SUMPRODUCT(IP$13:IP$52,QCI!$H$13:$H$52)/100</f>
        <v>0</v>
      </c>
      <c r="IP54" s="158"/>
      <c r="IQ54" s="160"/>
      <c r="IR54" s="159">
        <f>SUMPRODUCT(IS$13:IS$52,QCI!$H$13:$H$52)/100</f>
        <v>0</v>
      </c>
      <c r="IS54" s="158"/>
      <c r="IT54" s="160"/>
      <c r="IU54" s="159">
        <f>SUMPRODUCT(IV$13:IV$52,QCI!$H$13:$H$52)/100</f>
        <v>0</v>
      </c>
      <c r="IV54" s="158"/>
    </row>
    <row r="55" spans="1:256" s="157" customFormat="1" ht="9" customHeight="1" x14ac:dyDescent="0.15">
      <c r="A55" s="163"/>
      <c r="B55" s="165" t="s">
        <v>32</v>
      </c>
      <c r="C55" s="648">
        <f>SUM($E$55:$IV$55)</f>
        <v>0</v>
      </c>
      <c r="D55" s="648"/>
      <c r="E55" s="160"/>
      <c r="F55" s="159">
        <f>SUMPRODUCT(G$13:G$52,QCI!$K$13:$K$52)/100</f>
        <v>0</v>
      </c>
      <c r="G55" s="161"/>
      <c r="H55" s="160"/>
      <c r="I55" s="159">
        <f>SUMPRODUCT(J$13:J$52,QCI!$K$13:$K$52)/100</f>
        <v>0</v>
      </c>
      <c r="J55" s="158"/>
      <c r="K55" s="160"/>
      <c r="L55" s="159">
        <f>SUMPRODUCT(M$13:M$52,QCI!$K$13:$K$52)/100</f>
        <v>0</v>
      </c>
      <c r="M55" s="158"/>
      <c r="N55" s="160"/>
      <c r="O55" s="159">
        <f>SUMPRODUCT(P$13:P$52,QCI!$K$13:$K$52)/100</f>
        <v>0</v>
      </c>
      <c r="P55" s="158"/>
      <c r="Q55" s="160"/>
      <c r="R55" s="159">
        <f>SUMPRODUCT(S$13:S$52,QCI!$K$13:$K$52)/100</f>
        <v>0</v>
      </c>
      <c r="S55" s="158"/>
      <c r="T55" s="160"/>
      <c r="U55" s="159">
        <f>SUMPRODUCT(V$13:V$52,QCI!$K$13:$K$52)/100</f>
        <v>0</v>
      </c>
      <c r="V55" s="158"/>
      <c r="W55" s="160"/>
      <c r="X55" s="159">
        <f>SUMPRODUCT(Y$13:Y$52,QCI!$K$13:$K$52)/100</f>
        <v>0</v>
      </c>
      <c r="Y55" s="158"/>
      <c r="Z55" s="160"/>
      <c r="AA55" s="159">
        <f>SUMPRODUCT(AB$13:AB$52,QCI!$K$13:$K$52)/100</f>
        <v>0</v>
      </c>
      <c r="AB55" s="158"/>
      <c r="AC55" s="160"/>
      <c r="AD55" s="159">
        <f>SUMPRODUCT(AE$13:AE$52,QCI!$K$13:$K$52)/100</f>
        <v>0</v>
      </c>
      <c r="AE55" s="158"/>
      <c r="AF55" s="160"/>
      <c r="AG55" s="159">
        <f>SUMPRODUCT(AH$13:AH$52,QCI!$K$13:$K$52)/100</f>
        <v>0</v>
      </c>
      <c r="AH55" s="158"/>
      <c r="AI55" s="160"/>
      <c r="AJ55" s="159">
        <f>SUMPRODUCT(AK$13:AK$52,QCI!$K$13:$K$52)/100</f>
        <v>0</v>
      </c>
      <c r="AK55" s="158"/>
      <c r="AL55" s="160"/>
      <c r="AM55" s="159">
        <f>SUMPRODUCT(AN$13:AN$52,QCI!$K$13:$K$52)/100</f>
        <v>0</v>
      </c>
      <c r="AN55" s="158"/>
      <c r="AO55" s="160"/>
      <c r="AP55" s="159">
        <f>SUMPRODUCT(AQ$13:AQ$52,QCI!$K$13:$K$52)/100</f>
        <v>0</v>
      </c>
      <c r="AQ55" s="158"/>
      <c r="AR55" s="160"/>
      <c r="AS55" s="159">
        <f>SUMPRODUCT(AT$13:AT$52,QCI!$K$13:$K$52)/100</f>
        <v>0</v>
      </c>
      <c r="AT55" s="158"/>
      <c r="AU55" s="160"/>
      <c r="AV55" s="159">
        <f>SUMPRODUCT(AW$13:AW$52,QCI!$K$13:$K$52)/100</f>
        <v>0</v>
      </c>
      <c r="AW55" s="158"/>
      <c r="AX55" s="160"/>
      <c r="AY55" s="159">
        <f>SUMPRODUCT(AZ$13:AZ$52,QCI!$K$13:$K$52)/100</f>
        <v>0</v>
      </c>
      <c r="AZ55" s="158"/>
      <c r="BA55" s="160"/>
      <c r="BB55" s="159">
        <f>SUMPRODUCT(BC$13:BC$52,QCI!$K$13:$K$52)/100</f>
        <v>0</v>
      </c>
      <c r="BC55" s="158"/>
      <c r="BD55" s="160"/>
      <c r="BE55" s="159">
        <f>SUMPRODUCT(BF$13:BF$52,QCI!$K$13:$K$52)/100</f>
        <v>0</v>
      </c>
      <c r="BF55" s="158"/>
      <c r="BG55" s="160"/>
      <c r="BH55" s="159">
        <f>SUMPRODUCT(BI$13:BI$52,QCI!$K$13:$K$52)/100</f>
        <v>0</v>
      </c>
      <c r="BI55" s="158"/>
      <c r="BJ55" s="160"/>
      <c r="BK55" s="159">
        <f>SUMPRODUCT(BL$13:BL$52,QCI!$K$13:$K$52)/100</f>
        <v>0</v>
      </c>
      <c r="BL55" s="158"/>
      <c r="BM55" s="160"/>
      <c r="BN55" s="159">
        <f>SUMPRODUCT(BO$13:BO$52,QCI!$K$13:$K$52)/100</f>
        <v>0</v>
      </c>
      <c r="BO55" s="158"/>
      <c r="BP55" s="160"/>
      <c r="BQ55" s="159">
        <f>SUMPRODUCT(BR$13:BR$52,QCI!$K$13:$K$52)/100</f>
        <v>0</v>
      </c>
      <c r="BR55" s="158"/>
      <c r="BS55" s="160"/>
      <c r="BT55" s="159">
        <f>SUMPRODUCT(BU$13:BU$52,QCI!$K$13:$K$52)/100</f>
        <v>0</v>
      </c>
      <c r="BU55" s="158"/>
      <c r="BV55" s="160"/>
      <c r="BW55" s="159">
        <f>SUMPRODUCT(BX$13:BX$52,QCI!$K$13:$K$52)/100</f>
        <v>0</v>
      </c>
      <c r="BX55" s="158"/>
      <c r="BY55" s="160"/>
      <c r="BZ55" s="159">
        <f>SUMPRODUCT(CA$13:CA$52,QCI!$K$13:$K$52)/100</f>
        <v>0</v>
      </c>
      <c r="CA55" s="158"/>
      <c r="CB55" s="160"/>
      <c r="CC55" s="159">
        <f>SUMPRODUCT(CD$13:CD$52,QCI!$K$13:$K$52)/100</f>
        <v>0</v>
      </c>
      <c r="CD55" s="158"/>
      <c r="CE55" s="160"/>
      <c r="CF55" s="159">
        <f>SUMPRODUCT(CG$13:CG$52,QCI!$K$13:$K$52)/100</f>
        <v>0</v>
      </c>
      <c r="CG55" s="158"/>
      <c r="CH55" s="160"/>
      <c r="CI55" s="159">
        <f>SUMPRODUCT(CJ$13:CJ$52,QCI!$K$13:$K$52)/100</f>
        <v>0</v>
      </c>
      <c r="CJ55" s="158"/>
      <c r="CK55" s="160"/>
      <c r="CL55" s="159">
        <f>SUMPRODUCT(CM$13:CM$52,QCI!$K$13:$K$52)/100</f>
        <v>0</v>
      </c>
      <c r="CM55" s="158"/>
      <c r="CN55" s="160"/>
      <c r="CO55" s="159">
        <f>SUMPRODUCT(CP$13:CP$52,QCI!$K$13:$K$52)/100</f>
        <v>0</v>
      </c>
      <c r="CP55" s="158"/>
      <c r="CQ55" s="160"/>
      <c r="CR55" s="159">
        <f>SUMPRODUCT(CS$13:CS$52,QCI!$K$13:$K$52)/100</f>
        <v>0</v>
      </c>
      <c r="CS55" s="158"/>
      <c r="CT55" s="160"/>
      <c r="CU55" s="159">
        <f>SUMPRODUCT(CV$13:CV$52,QCI!$K$13:$K$52)/100</f>
        <v>0</v>
      </c>
      <c r="CV55" s="158"/>
      <c r="CW55" s="160"/>
      <c r="CX55" s="159">
        <f>SUMPRODUCT(CY$13:CY$52,QCI!$K$13:$K$52)/100</f>
        <v>0</v>
      </c>
      <c r="CY55" s="158"/>
      <c r="CZ55" s="160"/>
      <c r="DA55" s="159">
        <f>SUMPRODUCT(DB$13:DB$52,QCI!$K$13:$K$52)/100</f>
        <v>0</v>
      </c>
      <c r="DB55" s="158"/>
      <c r="DC55" s="160"/>
      <c r="DD55" s="159">
        <f>SUMPRODUCT(DE$13:DE$52,QCI!$K$13:$K$52)/100</f>
        <v>0</v>
      </c>
      <c r="DE55" s="158"/>
      <c r="DF55" s="160"/>
      <c r="DG55" s="159">
        <f>SUMPRODUCT(DH$13:DH$52,QCI!$K$13:$K$52)/100</f>
        <v>0</v>
      </c>
      <c r="DH55" s="158"/>
      <c r="DI55" s="160"/>
      <c r="DJ55" s="159">
        <f>SUMPRODUCT(DK$13:DK$52,QCI!$K$13:$K$52)/100</f>
        <v>0</v>
      </c>
      <c r="DK55" s="158"/>
      <c r="DL55" s="160"/>
      <c r="DM55" s="159">
        <f>SUMPRODUCT(DN$13:DN$52,QCI!$K$13:$K$52)/100</f>
        <v>0</v>
      </c>
      <c r="DN55" s="158"/>
      <c r="DO55" s="160"/>
      <c r="DP55" s="159">
        <f>SUMPRODUCT(DQ$13:DQ$52,QCI!$K$13:$K$52)/100</f>
        <v>0</v>
      </c>
      <c r="DQ55" s="158"/>
      <c r="DR55" s="160"/>
      <c r="DS55" s="159">
        <f>SUMPRODUCT(DT$13:DT$52,QCI!$K$13:$K$52)/100</f>
        <v>0</v>
      </c>
      <c r="DT55" s="158"/>
      <c r="DU55" s="160"/>
      <c r="DV55" s="159">
        <f>SUMPRODUCT(DW$13:DW$52,QCI!$K$13:$K$52)/100</f>
        <v>0</v>
      </c>
      <c r="DW55" s="158"/>
      <c r="DX55" s="160"/>
      <c r="DY55" s="159">
        <f>SUMPRODUCT(DZ$13:DZ$52,QCI!$K$13:$K$52)/100</f>
        <v>0</v>
      </c>
      <c r="DZ55" s="158"/>
      <c r="EA55" s="160"/>
      <c r="EB55" s="159">
        <f>SUMPRODUCT(EC$13:EC$52,QCI!$K$13:$K$52)/100</f>
        <v>0</v>
      </c>
      <c r="EC55" s="158"/>
      <c r="ED55" s="160"/>
      <c r="EE55" s="159">
        <f>SUMPRODUCT(EF$13:EF$52,QCI!$K$13:$K$52)/100</f>
        <v>0</v>
      </c>
      <c r="EF55" s="158"/>
      <c r="EG55" s="160"/>
      <c r="EH55" s="159">
        <f>SUMPRODUCT(EI$13:EI$52,QCI!$K$13:$K$52)/100</f>
        <v>0</v>
      </c>
      <c r="EI55" s="158"/>
      <c r="EJ55" s="160"/>
      <c r="EK55" s="159">
        <f>SUMPRODUCT(EL$13:EL$52,QCI!$K$13:$K$52)/100</f>
        <v>0</v>
      </c>
      <c r="EL55" s="158"/>
      <c r="EM55" s="160"/>
      <c r="EN55" s="159">
        <f>SUMPRODUCT(EO$13:EO$52,QCI!$K$13:$K$52)/100</f>
        <v>0</v>
      </c>
      <c r="EO55" s="158"/>
      <c r="EP55" s="160"/>
      <c r="EQ55" s="159">
        <f>SUMPRODUCT(ER$13:ER$52,QCI!$K$13:$K$52)/100</f>
        <v>0</v>
      </c>
      <c r="ER55" s="158"/>
      <c r="ES55" s="160"/>
      <c r="ET55" s="159">
        <f>SUMPRODUCT(EU$13:EU$52,QCI!$K$13:$K$52)/100</f>
        <v>0</v>
      </c>
      <c r="EU55" s="158"/>
      <c r="EV55" s="160"/>
      <c r="EW55" s="159">
        <f>SUMPRODUCT(EX$13:EX$52,QCI!$K$13:$K$52)/100</f>
        <v>0</v>
      </c>
      <c r="EX55" s="158"/>
      <c r="EY55" s="160"/>
      <c r="EZ55" s="159">
        <f>SUMPRODUCT(FA$13:FA$52,QCI!$K$13:$K$52)/100</f>
        <v>0</v>
      </c>
      <c r="FA55" s="158"/>
      <c r="FB55" s="160"/>
      <c r="FC55" s="159">
        <f>SUMPRODUCT(FD$13:FD$52,QCI!$K$13:$K$52)/100</f>
        <v>0</v>
      </c>
      <c r="FD55" s="158"/>
      <c r="FE55" s="160"/>
      <c r="FF55" s="159">
        <f>SUMPRODUCT(FG$13:FG$52,QCI!$K$13:$K$52)/100</f>
        <v>0</v>
      </c>
      <c r="FG55" s="158"/>
      <c r="FH55" s="160"/>
      <c r="FI55" s="159">
        <f>SUMPRODUCT(FJ$13:FJ$52,QCI!$K$13:$K$52)/100</f>
        <v>0</v>
      </c>
      <c r="FJ55" s="158"/>
      <c r="FK55" s="160"/>
      <c r="FL55" s="159">
        <f>SUMPRODUCT(FM$13:FM$52,QCI!$K$13:$K$52)/100</f>
        <v>0</v>
      </c>
      <c r="FM55" s="158"/>
      <c r="FN55" s="160"/>
      <c r="FO55" s="159">
        <f>SUMPRODUCT(FP$13:FP$52,QCI!$K$13:$K$52)/100</f>
        <v>0</v>
      </c>
      <c r="FP55" s="158"/>
      <c r="FQ55" s="160"/>
      <c r="FR55" s="159">
        <f>SUMPRODUCT(FS$13:FS$52,QCI!$K$13:$K$52)/100</f>
        <v>0</v>
      </c>
      <c r="FS55" s="158"/>
      <c r="FT55" s="160"/>
      <c r="FU55" s="159">
        <f>SUMPRODUCT(FV$13:FV$52,QCI!$K$13:$K$52)/100</f>
        <v>0</v>
      </c>
      <c r="FV55" s="158"/>
      <c r="FW55" s="160"/>
      <c r="FX55" s="159">
        <f>SUMPRODUCT(FY$13:FY$52,QCI!$K$13:$K$52)/100</f>
        <v>0</v>
      </c>
      <c r="FY55" s="158"/>
      <c r="FZ55" s="160"/>
      <c r="GA55" s="159">
        <f>SUMPRODUCT(GB$13:GB$52,QCI!$K$13:$K$52)/100</f>
        <v>0</v>
      </c>
      <c r="GB55" s="158"/>
      <c r="GC55" s="160"/>
      <c r="GD55" s="159">
        <f>SUMPRODUCT(GE$13:GE$52,QCI!$K$13:$K$52)/100</f>
        <v>0</v>
      </c>
      <c r="GE55" s="158"/>
      <c r="GF55" s="160"/>
      <c r="GG55" s="159">
        <f>SUMPRODUCT(GH$13:GH$52,QCI!$K$13:$K$52)/100</f>
        <v>0</v>
      </c>
      <c r="GH55" s="158"/>
      <c r="GI55" s="160"/>
      <c r="GJ55" s="159">
        <f>SUMPRODUCT(GK$13:GK$52,QCI!$K$13:$K$52)/100</f>
        <v>0</v>
      </c>
      <c r="GK55" s="158"/>
      <c r="GL55" s="160"/>
      <c r="GM55" s="159">
        <f>SUMPRODUCT(GN$13:GN$52,QCI!$K$13:$K$52)/100</f>
        <v>0</v>
      </c>
      <c r="GN55" s="158"/>
      <c r="GO55" s="160"/>
      <c r="GP55" s="159">
        <f>SUMPRODUCT(GQ$13:GQ$52,QCI!$K$13:$K$52)/100</f>
        <v>0</v>
      </c>
      <c r="GQ55" s="158"/>
      <c r="GR55" s="160"/>
      <c r="GS55" s="159">
        <f>SUMPRODUCT(GT$13:GT$52,QCI!$K$13:$K$52)/100</f>
        <v>0</v>
      </c>
      <c r="GT55" s="158"/>
      <c r="GU55" s="160"/>
      <c r="GV55" s="159">
        <f>SUMPRODUCT(GW$13:GW$52,QCI!$K$13:$K$52)/100</f>
        <v>0</v>
      </c>
      <c r="GW55" s="158"/>
      <c r="GX55" s="160"/>
      <c r="GY55" s="159">
        <f>SUMPRODUCT(GZ$13:GZ$52,QCI!$K$13:$K$52)/100</f>
        <v>0</v>
      </c>
      <c r="GZ55" s="158"/>
      <c r="HA55" s="160"/>
      <c r="HB55" s="159">
        <f>SUMPRODUCT(HC$13:HC$52,QCI!$K$13:$K$52)/100</f>
        <v>0</v>
      </c>
      <c r="HC55" s="158"/>
      <c r="HD55" s="160"/>
      <c r="HE55" s="159">
        <f>SUMPRODUCT(HF$13:HF$52,QCI!$K$13:$K$52)/100</f>
        <v>0</v>
      </c>
      <c r="HF55" s="158"/>
      <c r="HG55" s="160"/>
      <c r="HH55" s="159">
        <f>SUMPRODUCT(HI$13:HI$52,QCI!$K$13:$K$52)/100</f>
        <v>0</v>
      </c>
      <c r="HI55" s="158"/>
      <c r="HJ55" s="160"/>
      <c r="HK55" s="159">
        <f>SUMPRODUCT(HL$13:HL$52,QCI!$K$13:$K$52)/100</f>
        <v>0</v>
      </c>
      <c r="HL55" s="158"/>
      <c r="HM55" s="160"/>
      <c r="HN55" s="159">
        <f>SUMPRODUCT(HO$13:HO$52,QCI!$K$13:$K$52)/100</f>
        <v>0</v>
      </c>
      <c r="HO55" s="158"/>
      <c r="HP55" s="160"/>
      <c r="HQ55" s="159">
        <f>SUMPRODUCT(HR$13:HR$52,QCI!$K$13:$K$52)/100</f>
        <v>0</v>
      </c>
      <c r="HR55" s="158"/>
      <c r="HS55" s="160"/>
      <c r="HT55" s="159">
        <f>SUMPRODUCT(HU$13:HU$52,QCI!$K$13:$K$52)/100</f>
        <v>0</v>
      </c>
      <c r="HU55" s="158"/>
      <c r="HV55" s="160"/>
      <c r="HW55" s="159">
        <f>SUMPRODUCT(HX$13:HX$52,QCI!$K$13:$K$52)/100</f>
        <v>0</v>
      </c>
      <c r="HX55" s="158"/>
      <c r="HY55" s="160"/>
      <c r="HZ55" s="159">
        <f>SUMPRODUCT(IA$13:IA$52,QCI!$K$13:$K$52)/100</f>
        <v>0</v>
      </c>
      <c r="IA55" s="158"/>
      <c r="IB55" s="160"/>
      <c r="IC55" s="159">
        <f>SUMPRODUCT(ID$13:ID$52,QCI!$K$13:$K$52)/100</f>
        <v>0</v>
      </c>
      <c r="ID55" s="158"/>
      <c r="IE55" s="160"/>
      <c r="IF55" s="159">
        <f>SUMPRODUCT(IG$13:IG$52,QCI!$K$13:$K$52)/100</f>
        <v>0</v>
      </c>
      <c r="IG55" s="158"/>
      <c r="IH55" s="160"/>
      <c r="II55" s="159">
        <f>SUMPRODUCT(IJ$13:IJ$52,QCI!$K$13:$K$52)/100</f>
        <v>0</v>
      </c>
      <c r="IJ55" s="158"/>
      <c r="IK55" s="160"/>
      <c r="IL55" s="159">
        <f>SUMPRODUCT(IM$13:IM$52,QCI!$K$13:$K$52)/100</f>
        <v>0</v>
      </c>
      <c r="IM55" s="158"/>
      <c r="IN55" s="160"/>
      <c r="IO55" s="159">
        <f>SUMPRODUCT(IP$13:IP$52,QCI!$K$13:$K$52)/100</f>
        <v>0</v>
      </c>
      <c r="IP55" s="158"/>
      <c r="IQ55" s="160"/>
      <c r="IR55" s="159">
        <f>SUMPRODUCT(IS$13:IS$52,QCI!$K$13:$K$52)/100</f>
        <v>0</v>
      </c>
      <c r="IS55" s="158"/>
      <c r="IT55" s="160"/>
      <c r="IU55" s="159">
        <f>SUMPRODUCT(IV$13:IV$52,QCI!$K$13:$K$52)/100</f>
        <v>0</v>
      </c>
      <c r="IV55" s="158"/>
    </row>
    <row r="56" spans="1:256" s="157" customFormat="1" ht="9" customHeight="1" x14ac:dyDescent="0.15">
      <c r="A56" s="163"/>
      <c r="B56" s="165" t="s">
        <v>31</v>
      </c>
      <c r="C56" s="648">
        <f>SUM($E$56:$IV$56)</f>
        <v>0</v>
      </c>
      <c r="D56" s="648"/>
      <c r="E56" s="160"/>
      <c r="F56" s="159">
        <f>SUMPRODUCT(G$13:G$52,QCI!$L$13:$L$52)/100</f>
        <v>0</v>
      </c>
      <c r="G56" s="161"/>
      <c r="H56" s="160"/>
      <c r="I56" s="159">
        <f>SUMPRODUCT(J$13:J$52,QCI!$L$13:$L$52)/100</f>
        <v>0</v>
      </c>
      <c r="J56" s="158"/>
      <c r="K56" s="160"/>
      <c r="L56" s="159">
        <f>SUMPRODUCT(M$13:M$52,QCI!$L$13:$L$52)/100</f>
        <v>0</v>
      </c>
      <c r="M56" s="158"/>
      <c r="N56" s="160"/>
      <c r="O56" s="159">
        <f>SUMPRODUCT(P$13:P$52,QCI!$L$13:$L$52)/100</f>
        <v>0</v>
      </c>
      <c r="P56" s="158"/>
      <c r="Q56" s="160"/>
      <c r="R56" s="159">
        <f>SUMPRODUCT(S$13:S$52,QCI!$L$13:$L$52)/100</f>
        <v>0</v>
      </c>
      <c r="S56" s="158"/>
      <c r="T56" s="160"/>
      <c r="U56" s="159">
        <f>SUMPRODUCT(V$13:V$52,QCI!$L$13:$L$52)/100</f>
        <v>0</v>
      </c>
      <c r="V56" s="158"/>
      <c r="W56" s="160"/>
      <c r="X56" s="159">
        <f>SUMPRODUCT(Y$13:Y$52,QCI!$L$13:$L$52)/100</f>
        <v>0</v>
      </c>
      <c r="Y56" s="158"/>
      <c r="Z56" s="160"/>
      <c r="AA56" s="159">
        <f>SUMPRODUCT(AB$13:AB$52,QCI!$L$13:$L$52)/100</f>
        <v>0</v>
      </c>
      <c r="AB56" s="158"/>
      <c r="AC56" s="160"/>
      <c r="AD56" s="159">
        <f>SUMPRODUCT(AE$13:AE$52,QCI!$L$13:$L$52)/100</f>
        <v>0</v>
      </c>
      <c r="AE56" s="158"/>
      <c r="AF56" s="160"/>
      <c r="AG56" s="159">
        <f>SUMPRODUCT(AH$13:AH$52,QCI!$L$13:$L$52)/100</f>
        <v>0</v>
      </c>
      <c r="AH56" s="158"/>
      <c r="AI56" s="160"/>
      <c r="AJ56" s="159">
        <f>SUMPRODUCT(AK$13:AK$52,QCI!$L$13:$L$52)/100</f>
        <v>0</v>
      </c>
      <c r="AK56" s="158"/>
      <c r="AL56" s="160"/>
      <c r="AM56" s="159">
        <f>SUMPRODUCT(AN$13:AN$52,QCI!$L$13:$L$52)/100</f>
        <v>0</v>
      </c>
      <c r="AN56" s="158"/>
      <c r="AO56" s="160"/>
      <c r="AP56" s="159">
        <f>SUMPRODUCT(AQ$13:AQ$52,QCI!$L$13:$L$52)/100</f>
        <v>0</v>
      </c>
      <c r="AQ56" s="158"/>
      <c r="AR56" s="160"/>
      <c r="AS56" s="159">
        <f>SUMPRODUCT(AT$13:AT$52,QCI!$L$13:$L$52)/100</f>
        <v>0</v>
      </c>
      <c r="AT56" s="158"/>
      <c r="AU56" s="160"/>
      <c r="AV56" s="159">
        <f>SUMPRODUCT(AW$13:AW$52,QCI!$L$13:$L$52)/100</f>
        <v>0</v>
      </c>
      <c r="AW56" s="158"/>
      <c r="AX56" s="160"/>
      <c r="AY56" s="159">
        <f>SUMPRODUCT(AZ$13:AZ$52,QCI!$L$13:$L$52)/100</f>
        <v>0</v>
      </c>
      <c r="AZ56" s="158"/>
      <c r="BA56" s="160"/>
      <c r="BB56" s="159">
        <f>SUMPRODUCT(BC$13:BC$52,QCI!$L$13:$L$52)/100</f>
        <v>0</v>
      </c>
      <c r="BC56" s="158"/>
      <c r="BD56" s="160"/>
      <c r="BE56" s="159">
        <f>SUMPRODUCT(BF$13:BF$52,QCI!$L$13:$L$52)/100</f>
        <v>0</v>
      </c>
      <c r="BF56" s="158"/>
      <c r="BG56" s="160"/>
      <c r="BH56" s="159">
        <f>SUMPRODUCT(BI$13:BI$52,QCI!$L$13:$L$52)/100</f>
        <v>0</v>
      </c>
      <c r="BI56" s="158"/>
      <c r="BJ56" s="160"/>
      <c r="BK56" s="159">
        <f>SUMPRODUCT(BL$13:BL$52,QCI!$L$13:$L$52)/100</f>
        <v>0</v>
      </c>
      <c r="BL56" s="158"/>
      <c r="BM56" s="160"/>
      <c r="BN56" s="159">
        <f>SUMPRODUCT(BO$13:BO$52,QCI!$L$13:$L$52)/100</f>
        <v>0</v>
      </c>
      <c r="BO56" s="158"/>
      <c r="BP56" s="160"/>
      <c r="BQ56" s="159">
        <f>SUMPRODUCT(BR$13:BR$52,QCI!$L$13:$L$52)/100</f>
        <v>0</v>
      </c>
      <c r="BR56" s="158"/>
      <c r="BS56" s="160"/>
      <c r="BT56" s="159">
        <f>SUMPRODUCT(BU$13:BU$52,QCI!$L$13:$L$52)/100</f>
        <v>0</v>
      </c>
      <c r="BU56" s="158"/>
      <c r="BV56" s="160"/>
      <c r="BW56" s="159">
        <f>SUMPRODUCT(BX$13:BX$52,QCI!$L$13:$L$52)/100</f>
        <v>0</v>
      </c>
      <c r="BX56" s="158"/>
      <c r="BY56" s="160"/>
      <c r="BZ56" s="159">
        <f>SUMPRODUCT(CA$13:CA$52,QCI!$L$13:$L$52)/100</f>
        <v>0</v>
      </c>
      <c r="CA56" s="158"/>
      <c r="CB56" s="160"/>
      <c r="CC56" s="159">
        <f>SUMPRODUCT(CD$13:CD$52,QCI!$L$13:$L$52)/100</f>
        <v>0</v>
      </c>
      <c r="CD56" s="158"/>
      <c r="CE56" s="160"/>
      <c r="CF56" s="159">
        <f>SUMPRODUCT(CG$13:CG$52,QCI!$L$13:$L$52)/100</f>
        <v>0</v>
      </c>
      <c r="CG56" s="158"/>
      <c r="CH56" s="160"/>
      <c r="CI56" s="159">
        <f>SUMPRODUCT(CJ$13:CJ$52,QCI!$L$13:$L$52)/100</f>
        <v>0</v>
      </c>
      <c r="CJ56" s="158"/>
      <c r="CK56" s="160"/>
      <c r="CL56" s="159">
        <f>SUMPRODUCT(CM$13:CM$52,QCI!$L$13:$L$52)/100</f>
        <v>0</v>
      </c>
      <c r="CM56" s="158"/>
      <c r="CN56" s="160"/>
      <c r="CO56" s="159">
        <f>SUMPRODUCT(CP$13:CP$52,QCI!$L$13:$L$52)/100</f>
        <v>0</v>
      </c>
      <c r="CP56" s="158"/>
      <c r="CQ56" s="160"/>
      <c r="CR56" s="159">
        <f>SUMPRODUCT(CS$13:CS$52,QCI!$L$13:$L$52)/100</f>
        <v>0</v>
      </c>
      <c r="CS56" s="158"/>
      <c r="CT56" s="160"/>
      <c r="CU56" s="159">
        <f>SUMPRODUCT(CV$13:CV$52,QCI!$L$13:$L$52)/100</f>
        <v>0</v>
      </c>
      <c r="CV56" s="158"/>
      <c r="CW56" s="160"/>
      <c r="CX56" s="159">
        <f>SUMPRODUCT(CY$13:CY$52,QCI!$L$13:$L$52)/100</f>
        <v>0</v>
      </c>
      <c r="CY56" s="158"/>
      <c r="CZ56" s="160"/>
      <c r="DA56" s="159">
        <f>SUMPRODUCT(DB$13:DB$52,QCI!$L$13:$L$52)/100</f>
        <v>0</v>
      </c>
      <c r="DB56" s="158"/>
      <c r="DC56" s="160"/>
      <c r="DD56" s="159">
        <f>SUMPRODUCT(DE$13:DE$52,QCI!$L$13:$L$52)/100</f>
        <v>0</v>
      </c>
      <c r="DE56" s="158"/>
      <c r="DF56" s="160"/>
      <c r="DG56" s="159">
        <f>SUMPRODUCT(DH$13:DH$52,QCI!$L$13:$L$52)/100</f>
        <v>0</v>
      </c>
      <c r="DH56" s="158"/>
      <c r="DI56" s="160"/>
      <c r="DJ56" s="159">
        <f>SUMPRODUCT(DK$13:DK$52,QCI!$L$13:$L$52)/100</f>
        <v>0</v>
      </c>
      <c r="DK56" s="158"/>
      <c r="DL56" s="160"/>
      <c r="DM56" s="159">
        <f>SUMPRODUCT(DN$13:DN$52,QCI!$L$13:$L$52)/100</f>
        <v>0</v>
      </c>
      <c r="DN56" s="158"/>
      <c r="DO56" s="160"/>
      <c r="DP56" s="159">
        <f>SUMPRODUCT(DQ$13:DQ$52,QCI!$L$13:$L$52)/100</f>
        <v>0</v>
      </c>
      <c r="DQ56" s="158"/>
      <c r="DR56" s="160"/>
      <c r="DS56" s="159">
        <f>SUMPRODUCT(DT$13:DT$52,QCI!$L$13:$L$52)/100</f>
        <v>0</v>
      </c>
      <c r="DT56" s="158"/>
      <c r="DU56" s="160"/>
      <c r="DV56" s="159">
        <f>SUMPRODUCT(DW$13:DW$52,QCI!$L$13:$L$52)/100</f>
        <v>0</v>
      </c>
      <c r="DW56" s="158"/>
      <c r="DX56" s="160"/>
      <c r="DY56" s="159">
        <f>SUMPRODUCT(DZ$13:DZ$52,QCI!$L$13:$L$52)/100</f>
        <v>0</v>
      </c>
      <c r="DZ56" s="158"/>
      <c r="EA56" s="160"/>
      <c r="EB56" s="159">
        <f>SUMPRODUCT(EC$13:EC$52,QCI!$L$13:$L$52)/100</f>
        <v>0</v>
      </c>
      <c r="EC56" s="158"/>
      <c r="ED56" s="160"/>
      <c r="EE56" s="159">
        <f>SUMPRODUCT(EF$13:EF$52,QCI!$L$13:$L$52)/100</f>
        <v>0</v>
      </c>
      <c r="EF56" s="158"/>
      <c r="EG56" s="160"/>
      <c r="EH56" s="159">
        <f>SUMPRODUCT(EI$13:EI$52,QCI!$L$13:$L$52)/100</f>
        <v>0</v>
      </c>
      <c r="EI56" s="158"/>
      <c r="EJ56" s="160"/>
      <c r="EK56" s="159">
        <f>SUMPRODUCT(EL$13:EL$52,QCI!$L$13:$L$52)/100</f>
        <v>0</v>
      </c>
      <c r="EL56" s="158"/>
      <c r="EM56" s="160"/>
      <c r="EN56" s="159">
        <f>SUMPRODUCT(EO$13:EO$52,QCI!$L$13:$L$52)/100</f>
        <v>0</v>
      </c>
      <c r="EO56" s="158"/>
      <c r="EP56" s="160"/>
      <c r="EQ56" s="159">
        <f>SUMPRODUCT(ER$13:ER$52,QCI!$L$13:$L$52)/100</f>
        <v>0</v>
      </c>
      <c r="ER56" s="158"/>
      <c r="ES56" s="160"/>
      <c r="ET56" s="159">
        <f>SUMPRODUCT(EU$13:EU$52,QCI!$L$13:$L$52)/100</f>
        <v>0</v>
      </c>
      <c r="EU56" s="158"/>
      <c r="EV56" s="160"/>
      <c r="EW56" s="159">
        <f>SUMPRODUCT(EX$13:EX$52,QCI!$L$13:$L$52)/100</f>
        <v>0</v>
      </c>
      <c r="EX56" s="158"/>
      <c r="EY56" s="160"/>
      <c r="EZ56" s="159">
        <f>SUMPRODUCT(FA$13:FA$52,QCI!$L$13:$L$52)/100</f>
        <v>0</v>
      </c>
      <c r="FA56" s="158"/>
      <c r="FB56" s="160"/>
      <c r="FC56" s="159">
        <f>SUMPRODUCT(FD$13:FD$52,QCI!$L$13:$L$52)/100</f>
        <v>0</v>
      </c>
      <c r="FD56" s="158"/>
      <c r="FE56" s="160"/>
      <c r="FF56" s="159">
        <f>SUMPRODUCT(FG$13:FG$52,QCI!$L$13:$L$52)/100</f>
        <v>0</v>
      </c>
      <c r="FG56" s="158"/>
      <c r="FH56" s="160"/>
      <c r="FI56" s="159">
        <f>SUMPRODUCT(FJ$13:FJ$52,QCI!$L$13:$L$52)/100</f>
        <v>0</v>
      </c>
      <c r="FJ56" s="158"/>
      <c r="FK56" s="160"/>
      <c r="FL56" s="159">
        <f>SUMPRODUCT(FM$13:FM$52,QCI!$L$13:$L$52)/100</f>
        <v>0</v>
      </c>
      <c r="FM56" s="158"/>
      <c r="FN56" s="160"/>
      <c r="FO56" s="159">
        <f>SUMPRODUCT(FP$13:FP$52,QCI!$L$13:$L$52)/100</f>
        <v>0</v>
      </c>
      <c r="FP56" s="158"/>
      <c r="FQ56" s="160"/>
      <c r="FR56" s="159">
        <f>SUMPRODUCT(FS$13:FS$52,QCI!$L$13:$L$52)/100</f>
        <v>0</v>
      </c>
      <c r="FS56" s="158"/>
      <c r="FT56" s="160"/>
      <c r="FU56" s="159">
        <f>SUMPRODUCT(FV$13:FV$52,QCI!$L$13:$L$52)/100</f>
        <v>0</v>
      </c>
      <c r="FV56" s="158"/>
      <c r="FW56" s="160"/>
      <c r="FX56" s="159">
        <f>SUMPRODUCT(FY$13:FY$52,QCI!$L$13:$L$52)/100</f>
        <v>0</v>
      </c>
      <c r="FY56" s="158"/>
      <c r="FZ56" s="160"/>
      <c r="GA56" s="159">
        <f>SUMPRODUCT(GB$13:GB$52,QCI!$L$13:$L$52)/100</f>
        <v>0</v>
      </c>
      <c r="GB56" s="158"/>
      <c r="GC56" s="160"/>
      <c r="GD56" s="159">
        <f>SUMPRODUCT(GE$13:GE$52,QCI!$L$13:$L$52)/100</f>
        <v>0</v>
      </c>
      <c r="GE56" s="158"/>
      <c r="GF56" s="160"/>
      <c r="GG56" s="159">
        <f>SUMPRODUCT(GH$13:GH$52,QCI!$L$13:$L$52)/100</f>
        <v>0</v>
      </c>
      <c r="GH56" s="158"/>
      <c r="GI56" s="160"/>
      <c r="GJ56" s="159">
        <f>SUMPRODUCT(GK$13:GK$52,QCI!$L$13:$L$52)/100</f>
        <v>0</v>
      </c>
      <c r="GK56" s="158"/>
      <c r="GL56" s="160"/>
      <c r="GM56" s="159">
        <f>SUMPRODUCT(GN$13:GN$52,QCI!$L$13:$L$52)/100</f>
        <v>0</v>
      </c>
      <c r="GN56" s="158"/>
      <c r="GO56" s="160"/>
      <c r="GP56" s="159">
        <f>SUMPRODUCT(GQ$13:GQ$52,QCI!$L$13:$L$52)/100</f>
        <v>0</v>
      </c>
      <c r="GQ56" s="158"/>
      <c r="GR56" s="160"/>
      <c r="GS56" s="159">
        <f>SUMPRODUCT(GT$13:GT$52,QCI!$L$13:$L$52)/100</f>
        <v>0</v>
      </c>
      <c r="GT56" s="158"/>
      <c r="GU56" s="160"/>
      <c r="GV56" s="159">
        <f>SUMPRODUCT(GW$13:GW$52,QCI!$L$13:$L$52)/100</f>
        <v>0</v>
      </c>
      <c r="GW56" s="158"/>
      <c r="GX56" s="160"/>
      <c r="GY56" s="159">
        <f>SUMPRODUCT(GZ$13:GZ$52,QCI!$L$13:$L$52)/100</f>
        <v>0</v>
      </c>
      <c r="GZ56" s="158"/>
      <c r="HA56" s="160"/>
      <c r="HB56" s="159">
        <f>SUMPRODUCT(HC$13:HC$52,QCI!$L$13:$L$52)/100</f>
        <v>0</v>
      </c>
      <c r="HC56" s="158"/>
      <c r="HD56" s="160"/>
      <c r="HE56" s="159">
        <f>SUMPRODUCT(HF$13:HF$52,QCI!$L$13:$L$52)/100</f>
        <v>0</v>
      </c>
      <c r="HF56" s="158"/>
      <c r="HG56" s="160"/>
      <c r="HH56" s="159">
        <f>SUMPRODUCT(HI$13:HI$52,QCI!$L$13:$L$52)/100</f>
        <v>0</v>
      </c>
      <c r="HI56" s="158"/>
      <c r="HJ56" s="160"/>
      <c r="HK56" s="159">
        <f>SUMPRODUCT(HL$13:HL$52,QCI!$L$13:$L$52)/100</f>
        <v>0</v>
      </c>
      <c r="HL56" s="158"/>
      <c r="HM56" s="160"/>
      <c r="HN56" s="159">
        <f>SUMPRODUCT(HO$13:HO$52,QCI!$L$13:$L$52)/100</f>
        <v>0</v>
      </c>
      <c r="HO56" s="158"/>
      <c r="HP56" s="160"/>
      <c r="HQ56" s="159">
        <f>SUMPRODUCT(HR$13:HR$52,QCI!$L$13:$L$52)/100</f>
        <v>0</v>
      </c>
      <c r="HR56" s="158"/>
      <c r="HS56" s="160"/>
      <c r="HT56" s="159">
        <f>SUMPRODUCT(HU$13:HU$52,QCI!$L$13:$L$52)/100</f>
        <v>0</v>
      </c>
      <c r="HU56" s="158"/>
      <c r="HV56" s="160"/>
      <c r="HW56" s="159">
        <f>SUMPRODUCT(HX$13:HX$52,QCI!$L$13:$L$52)/100</f>
        <v>0</v>
      </c>
      <c r="HX56" s="158"/>
      <c r="HY56" s="160"/>
      <c r="HZ56" s="159">
        <f>SUMPRODUCT(IA$13:IA$52,QCI!$L$13:$L$52)/100</f>
        <v>0</v>
      </c>
      <c r="IA56" s="158"/>
      <c r="IB56" s="160"/>
      <c r="IC56" s="159">
        <f>SUMPRODUCT(ID$13:ID$52,QCI!$L$13:$L$52)/100</f>
        <v>0</v>
      </c>
      <c r="ID56" s="158"/>
      <c r="IE56" s="160"/>
      <c r="IF56" s="159">
        <f>SUMPRODUCT(IG$13:IG$52,QCI!$L$13:$L$52)/100</f>
        <v>0</v>
      </c>
      <c r="IG56" s="158"/>
      <c r="IH56" s="160"/>
      <c r="II56" s="159">
        <f>SUMPRODUCT(IJ$13:IJ$52,QCI!$L$13:$L$52)/100</f>
        <v>0</v>
      </c>
      <c r="IJ56" s="158"/>
      <c r="IK56" s="160"/>
      <c r="IL56" s="159">
        <f>SUMPRODUCT(IM$13:IM$52,QCI!$L$13:$L$52)/100</f>
        <v>0</v>
      </c>
      <c r="IM56" s="158"/>
      <c r="IN56" s="160"/>
      <c r="IO56" s="159">
        <f>SUMPRODUCT(IP$13:IP$52,QCI!$L$13:$L$52)/100</f>
        <v>0</v>
      </c>
      <c r="IP56" s="158"/>
      <c r="IQ56" s="160"/>
      <c r="IR56" s="159">
        <f>SUMPRODUCT(IS$13:IS$52,QCI!$L$13:$L$52)/100</f>
        <v>0</v>
      </c>
      <c r="IS56" s="158"/>
      <c r="IT56" s="160"/>
      <c r="IU56" s="159">
        <f>SUMPRODUCT(IV$13:IV$52,QCI!$L$13:$L$52)/100</f>
        <v>0</v>
      </c>
      <c r="IV56" s="158"/>
    </row>
    <row r="57" spans="1:256" s="157" customFormat="1" ht="8.25" customHeight="1" x14ac:dyDescent="0.15">
      <c r="A57" s="163"/>
      <c r="B57" s="164" t="s">
        <v>39</v>
      </c>
      <c r="C57" s="648">
        <f>SUM($E$57:$IV$57)</f>
        <v>1177825.69</v>
      </c>
      <c r="D57" s="649"/>
      <c r="E57" s="160">
        <f>E$53</f>
        <v>246286.25</v>
      </c>
      <c r="F57" s="159"/>
      <c r="G57" s="161"/>
      <c r="H57" s="160">
        <f>H$53</f>
        <v>442322.08</v>
      </c>
      <c r="I57" s="159"/>
      <c r="J57" s="158"/>
      <c r="K57" s="160">
        <f>K$53</f>
        <v>451701.136</v>
      </c>
      <c r="L57" s="159"/>
      <c r="M57" s="158"/>
      <c r="N57" s="160">
        <f>N$53</f>
        <v>37516.224000000002</v>
      </c>
      <c r="O57" s="159"/>
      <c r="P57" s="158"/>
      <c r="Q57" s="160">
        <f>Q$53</f>
        <v>0</v>
      </c>
      <c r="R57" s="159"/>
      <c r="S57" s="158"/>
      <c r="T57" s="160">
        <f>T$53</f>
        <v>0</v>
      </c>
      <c r="U57" s="159"/>
      <c r="V57" s="158"/>
      <c r="W57" s="160">
        <f>W$53</f>
        <v>0</v>
      </c>
      <c r="X57" s="159"/>
      <c r="Y57" s="158"/>
      <c r="Z57" s="160">
        <f>Z$53</f>
        <v>0</v>
      </c>
      <c r="AA57" s="159"/>
      <c r="AB57" s="158"/>
      <c r="AC57" s="160">
        <f>AC$53</f>
        <v>0</v>
      </c>
      <c r="AD57" s="159"/>
      <c r="AE57" s="158"/>
      <c r="AF57" s="160">
        <f>AF$53</f>
        <v>0</v>
      </c>
      <c r="AG57" s="159"/>
      <c r="AH57" s="158"/>
      <c r="AI57" s="160">
        <f>AI$53</f>
        <v>0</v>
      </c>
      <c r="AJ57" s="159"/>
      <c r="AK57" s="158"/>
      <c r="AL57" s="160">
        <f>AL$53</f>
        <v>0</v>
      </c>
      <c r="AM57" s="159"/>
      <c r="AN57" s="158"/>
      <c r="AO57" s="160">
        <f>AO$53</f>
        <v>0</v>
      </c>
      <c r="AP57" s="159"/>
      <c r="AQ57" s="158"/>
      <c r="AR57" s="160">
        <f>AR$53</f>
        <v>0</v>
      </c>
      <c r="AS57" s="159"/>
      <c r="AT57" s="158"/>
      <c r="AU57" s="160">
        <f>AU$53</f>
        <v>0</v>
      </c>
      <c r="AV57" s="159"/>
      <c r="AW57" s="158"/>
      <c r="AX57" s="160">
        <f>AX$53</f>
        <v>0</v>
      </c>
      <c r="AY57" s="159"/>
      <c r="AZ57" s="158"/>
      <c r="BA57" s="160">
        <f>BA$53</f>
        <v>0</v>
      </c>
      <c r="BB57" s="159"/>
      <c r="BC57" s="158"/>
      <c r="BD57" s="160">
        <f>BD$53</f>
        <v>0</v>
      </c>
      <c r="BE57" s="159"/>
      <c r="BF57" s="158"/>
      <c r="BG57" s="160">
        <f>BG$53</f>
        <v>0</v>
      </c>
      <c r="BH57" s="159"/>
      <c r="BI57" s="158"/>
      <c r="BJ57" s="160">
        <f>BJ$53</f>
        <v>0</v>
      </c>
      <c r="BK57" s="159"/>
      <c r="BL57" s="158"/>
      <c r="BM57" s="160">
        <f>BM$53</f>
        <v>0</v>
      </c>
      <c r="BN57" s="159"/>
      <c r="BO57" s="158"/>
      <c r="BP57" s="160">
        <f>BP$53</f>
        <v>0</v>
      </c>
      <c r="BQ57" s="159"/>
      <c r="BR57" s="158"/>
      <c r="BS57" s="160">
        <f>BS$53</f>
        <v>0</v>
      </c>
      <c r="BT57" s="159"/>
      <c r="BU57" s="158"/>
      <c r="BV57" s="160">
        <f>BV$53</f>
        <v>0</v>
      </c>
      <c r="BW57" s="159"/>
      <c r="BX57" s="158"/>
      <c r="BY57" s="160">
        <f>BY$53</f>
        <v>0</v>
      </c>
      <c r="BZ57" s="159"/>
      <c r="CA57" s="158"/>
      <c r="CB57" s="160">
        <f>CB$53</f>
        <v>0</v>
      </c>
      <c r="CC57" s="159"/>
      <c r="CD57" s="158"/>
      <c r="CE57" s="160">
        <f>CE$53</f>
        <v>0</v>
      </c>
      <c r="CF57" s="159"/>
      <c r="CG57" s="158"/>
      <c r="CH57" s="160">
        <f>CH$53</f>
        <v>0</v>
      </c>
      <c r="CI57" s="159"/>
      <c r="CJ57" s="158"/>
      <c r="CK57" s="160">
        <f>CK$53</f>
        <v>0</v>
      </c>
      <c r="CL57" s="159"/>
      <c r="CM57" s="158"/>
      <c r="CN57" s="160">
        <f>CN$53</f>
        <v>0</v>
      </c>
      <c r="CO57" s="159"/>
      <c r="CP57" s="158"/>
      <c r="CQ57" s="160">
        <f>CQ$53</f>
        <v>0</v>
      </c>
      <c r="CR57" s="159"/>
      <c r="CS57" s="158"/>
      <c r="CT57" s="160">
        <f>CT$53</f>
        <v>0</v>
      </c>
      <c r="CU57" s="159"/>
      <c r="CV57" s="158"/>
      <c r="CW57" s="160">
        <f>CW$53</f>
        <v>0</v>
      </c>
      <c r="CX57" s="159"/>
      <c r="CY57" s="158"/>
      <c r="CZ57" s="160">
        <f>CZ$53</f>
        <v>0</v>
      </c>
      <c r="DA57" s="159"/>
      <c r="DB57" s="158"/>
      <c r="DC57" s="160">
        <f>DC$53</f>
        <v>0</v>
      </c>
      <c r="DD57" s="159"/>
      <c r="DE57" s="158"/>
      <c r="DF57" s="160">
        <f>DF$53</f>
        <v>0</v>
      </c>
      <c r="DG57" s="159"/>
      <c r="DH57" s="158"/>
      <c r="DI57" s="160">
        <f>DI$53</f>
        <v>0</v>
      </c>
      <c r="DJ57" s="159"/>
      <c r="DK57" s="158"/>
      <c r="DL57" s="160">
        <f>DL$53</f>
        <v>0</v>
      </c>
      <c r="DM57" s="159"/>
      <c r="DN57" s="158"/>
      <c r="DO57" s="160">
        <f>DO$53</f>
        <v>0</v>
      </c>
      <c r="DP57" s="159"/>
      <c r="DQ57" s="158"/>
      <c r="DR57" s="160">
        <f>DR$53</f>
        <v>0</v>
      </c>
      <c r="DS57" s="159"/>
      <c r="DT57" s="158"/>
      <c r="DU57" s="160">
        <f>DU$53</f>
        <v>0</v>
      </c>
      <c r="DV57" s="159"/>
      <c r="DW57" s="158"/>
      <c r="DX57" s="160">
        <f>DX$53</f>
        <v>0</v>
      </c>
      <c r="DY57" s="159"/>
      <c r="DZ57" s="158"/>
      <c r="EA57" s="160">
        <f>EA$53</f>
        <v>0</v>
      </c>
      <c r="EB57" s="159"/>
      <c r="EC57" s="158"/>
      <c r="ED57" s="160">
        <f>ED$53</f>
        <v>0</v>
      </c>
      <c r="EE57" s="159"/>
      <c r="EF57" s="158"/>
      <c r="EG57" s="160">
        <f>EG$53</f>
        <v>0</v>
      </c>
      <c r="EH57" s="159"/>
      <c r="EI57" s="158"/>
      <c r="EJ57" s="160">
        <f>EJ$53</f>
        <v>0</v>
      </c>
      <c r="EK57" s="159"/>
      <c r="EL57" s="158"/>
      <c r="EM57" s="160">
        <f>EM$53</f>
        <v>0</v>
      </c>
      <c r="EN57" s="159"/>
      <c r="EO57" s="158"/>
      <c r="EP57" s="160">
        <f>EP$53</f>
        <v>0</v>
      </c>
      <c r="EQ57" s="159"/>
      <c r="ER57" s="158"/>
      <c r="ES57" s="160">
        <f>ES$53</f>
        <v>0</v>
      </c>
      <c r="ET57" s="159"/>
      <c r="EU57" s="158"/>
      <c r="EV57" s="160">
        <f>EV$53</f>
        <v>0</v>
      </c>
      <c r="EW57" s="159"/>
      <c r="EX57" s="158"/>
      <c r="EY57" s="160">
        <f>EY$53</f>
        <v>0</v>
      </c>
      <c r="EZ57" s="159"/>
      <c r="FA57" s="158"/>
      <c r="FB57" s="160">
        <f>FB$53</f>
        <v>0</v>
      </c>
      <c r="FC57" s="159"/>
      <c r="FD57" s="158"/>
      <c r="FE57" s="160">
        <f>FE$53</f>
        <v>0</v>
      </c>
      <c r="FF57" s="159"/>
      <c r="FG57" s="158"/>
      <c r="FH57" s="160">
        <f>FH$53</f>
        <v>0</v>
      </c>
      <c r="FI57" s="159"/>
      <c r="FJ57" s="158"/>
      <c r="FK57" s="160">
        <f>FK$53</f>
        <v>0</v>
      </c>
      <c r="FL57" s="159"/>
      <c r="FM57" s="158"/>
      <c r="FN57" s="160">
        <f>FN$53</f>
        <v>0</v>
      </c>
      <c r="FO57" s="159"/>
      <c r="FP57" s="158"/>
      <c r="FQ57" s="160">
        <f>FQ$53</f>
        <v>0</v>
      </c>
      <c r="FR57" s="159"/>
      <c r="FS57" s="158"/>
      <c r="FT57" s="160">
        <f>FT$53</f>
        <v>0</v>
      </c>
      <c r="FU57" s="159"/>
      <c r="FV57" s="158"/>
      <c r="FW57" s="160">
        <f>FW$53</f>
        <v>0</v>
      </c>
      <c r="FX57" s="159"/>
      <c r="FY57" s="158"/>
      <c r="FZ57" s="160">
        <f>FZ$53</f>
        <v>0</v>
      </c>
      <c r="GA57" s="159"/>
      <c r="GB57" s="158"/>
      <c r="GC57" s="160">
        <f>GC$53</f>
        <v>0</v>
      </c>
      <c r="GD57" s="159"/>
      <c r="GE57" s="158"/>
      <c r="GF57" s="160">
        <f>GF$53</f>
        <v>0</v>
      </c>
      <c r="GG57" s="159"/>
      <c r="GH57" s="158"/>
      <c r="GI57" s="160">
        <f>GI$53</f>
        <v>0</v>
      </c>
      <c r="GJ57" s="159"/>
      <c r="GK57" s="158"/>
      <c r="GL57" s="160">
        <f>GL$53</f>
        <v>0</v>
      </c>
      <c r="GM57" s="159"/>
      <c r="GN57" s="158"/>
      <c r="GO57" s="160">
        <f>GO$53</f>
        <v>0</v>
      </c>
      <c r="GP57" s="159"/>
      <c r="GQ57" s="158"/>
      <c r="GR57" s="160">
        <f>GR$53</f>
        <v>0</v>
      </c>
      <c r="GS57" s="159"/>
      <c r="GT57" s="158"/>
      <c r="GU57" s="160">
        <f>GU$53</f>
        <v>0</v>
      </c>
      <c r="GV57" s="159"/>
      <c r="GW57" s="158"/>
      <c r="GX57" s="160">
        <f>GX$53</f>
        <v>0</v>
      </c>
      <c r="GY57" s="159"/>
      <c r="GZ57" s="158"/>
      <c r="HA57" s="160">
        <f>HA$53</f>
        <v>0</v>
      </c>
      <c r="HB57" s="159"/>
      <c r="HC57" s="158"/>
      <c r="HD57" s="160">
        <f>HD$53</f>
        <v>0</v>
      </c>
      <c r="HE57" s="159"/>
      <c r="HF57" s="158"/>
      <c r="HG57" s="160">
        <f>HG$53</f>
        <v>0</v>
      </c>
      <c r="HH57" s="159"/>
      <c r="HI57" s="158"/>
      <c r="HJ57" s="160">
        <f>HJ$53</f>
        <v>0</v>
      </c>
      <c r="HK57" s="159"/>
      <c r="HL57" s="158"/>
      <c r="HM57" s="160">
        <f>HM$53</f>
        <v>0</v>
      </c>
      <c r="HN57" s="159"/>
      <c r="HO57" s="158"/>
      <c r="HP57" s="160">
        <f>HP$53</f>
        <v>0</v>
      </c>
      <c r="HQ57" s="159"/>
      <c r="HR57" s="158"/>
      <c r="HS57" s="160">
        <f>HS$53</f>
        <v>0</v>
      </c>
      <c r="HT57" s="159"/>
      <c r="HU57" s="158"/>
      <c r="HV57" s="160">
        <f>HV$53</f>
        <v>0</v>
      </c>
      <c r="HW57" s="159"/>
      <c r="HX57" s="158"/>
      <c r="HY57" s="160">
        <f>HY$53</f>
        <v>0</v>
      </c>
      <c r="HZ57" s="159"/>
      <c r="IA57" s="158"/>
      <c r="IB57" s="160">
        <f>IB$53</f>
        <v>0</v>
      </c>
      <c r="IC57" s="159"/>
      <c r="ID57" s="158"/>
      <c r="IE57" s="160">
        <f>IE$53</f>
        <v>0</v>
      </c>
      <c r="IF57" s="159"/>
      <c r="IG57" s="158"/>
      <c r="IH57" s="160">
        <f>IH$53</f>
        <v>0</v>
      </c>
      <c r="II57" s="159"/>
      <c r="IJ57" s="158"/>
      <c r="IK57" s="160">
        <f>IK$53</f>
        <v>0</v>
      </c>
      <c r="IL57" s="159"/>
      <c r="IM57" s="158"/>
      <c r="IN57" s="160">
        <f>IN$53</f>
        <v>0</v>
      </c>
      <c r="IO57" s="159"/>
      <c r="IP57" s="158"/>
      <c r="IQ57" s="160">
        <f>IQ$53</f>
        <v>0</v>
      </c>
      <c r="IR57" s="159"/>
      <c r="IS57" s="158"/>
      <c r="IT57" s="160">
        <f>IT$53</f>
        <v>0</v>
      </c>
      <c r="IU57" s="159"/>
      <c r="IV57" s="158"/>
    </row>
    <row r="58" spans="1:256" s="157" customFormat="1" ht="8.25" customHeight="1" x14ac:dyDescent="0.15">
      <c r="A58" s="163"/>
      <c r="B58" s="162" t="s">
        <v>35</v>
      </c>
      <c r="C58" s="646">
        <f>SUM($E$58:$IV$58)</f>
        <v>1177825.69</v>
      </c>
      <c r="D58" s="646"/>
      <c r="E58" s="160">
        <f>SUM(E$53:F$53)</f>
        <v>246286.25</v>
      </c>
      <c r="F58" s="159"/>
      <c r="G58" s="161"/>
      <c r="H58" s="160">
        <f>SUM(H$53:I$53)</f>
        <v>442322.08</v>
      </c>
      <c r="I58" s="159"/>
      <c r="J58" s="158"/>
      <c r="K58" s="160">
        <f>SUM(K$53:L$53)</f>
        <v>451701.136</v>
      </c>
      <c r="L58" s="159"/>
      <c r="M58" s="158"/>
      <c r="N58" s="160">
        <f>SUM(N$53:O$53)</f>
        <v>37516.224000000002</v>
      </c>
      <c r="O58" s="159"/>
      <c r="P58" s="158"/>
      <c r="Q58" s="160">
        <f>SUM(Q$53:R$53)</f>
        <v>0</v>
      </c>
      <c r="R58" s="159"/>
      <c r="S58" s="158"/>
      <c r="T58" s="160">
        <f>SUM(T$53:U$53)</f>
        <v>0</v>
      </c>
      <c r="U58" s="159"/>
      <c r="V58" s="158"/>
      <c r="W58" s="160">
        <f>SUM(W$53:X$53)</f>
        <v>0</v>
      </c>
      <c r="X58" s="159"/>
      <c r="Y58" s="158"/>
      <c r="Z58" s="160">
        <f>SUM(Z$53:AA$53)</f>
        <v>0</v>
      </c>
      <c r="AA58" s="159"/>
      <c r="AB58" s="158"/>
      <c r="AC58" s="160">
        <f>SUM(AC$53:AD$53)</f>
        <v>0</v>
      </c>
      <c r="AD58" s="159"/>
      <c r="AE58" s="158"/>
      <c r="AF58" s="160">
        <f>SUM(AF$53:AG$53)</f>
        <v>0</v>
      </c>
      <c r="AG58" s="159"/>
      <c r="AH58" s="158"/>
      <c r="AI58" s="160">
        <f>SUM(AI$53:AJ$53)</f>
        <v>0</v>
      </c>
      <c r="AJ58" s="159"/>
      <c r="AK58" s="158"/>
      <c r="AL58" s="160">
        <f>SUM(AL$53:AM$53)</f>
        <v>0</v>
      </c>
      <c r="AM58" s="159"/>
      <c r="AN58" s="158"/>
      <c r="AO58" s="160">
        <f>SUM(AO$53:AP$53)</f>
        <v>0</v>
      </c>
      <c r="AP58" s="159"/>
      <c r="AQ58" s="158"/>
      <c r="AR58" s="160">
        <f>SUM(AR$53:AS$53)</f>
        <v>0</v>
      </c>
      <c r="AS58" s="159"/>
      <c r="AT58" s="158"/>
      <c r="AU58" s="160">
        <f>SUM(AU$53:AV$53)</f>
        <v>0</v>
      </c>
      <c r="AV58" s="159"/>
      <c r="AW58" s="158"/>
      <c r="AX58" s="160">
        <f>SUM(AX$53:AY$53)</f>
        <v>0</v>
      </c>
      <c r="AY58" s="159"/>
      <c r="AZ58" s="158"/>
      <c r="BA58" s="160">
        <f>SUM(BA$53:BB$53)</f>
        <v>0</v>
      </c>
      <c r="BB58" s="159"/>
      <c r="BC58" s="158"/>
      <c r="BD58" s="160">
        <f>SUM(BD$53:BE$53)</f>
        <v>0</v>
      </c>
      <c r="BE58" s="159"/>
      <c r="BF58" s="158"/>
      <c r="BG58" s="160">
        <f>SUM(BG$53:BH$53)</f>
        <v>0</v>
      </c>
      <c r="BH58" s="159"/>
      <c r="BI58" s="158"/>
      <c r="BJ58" s="160">
        <f>SUM(BJ$53:BK$53)</f>
        <v>0</v>
      </c>
      <c r="BK58" s="159"/>
      <c r="BL58" s="158"/>
      <c r="BM58" s="160">
        <f>SUM(BM$53:BN$53)</f>
        <v>0</v>
      </c>
      <c r="BN58" s="159"/>
      <c r="BO58" s="158"/>
      <c r="BP58" s="160">
        <f>SUM(BP$53:BQ$53)</f>
        <v>0</v>
      </c>
      <c r="BQ58" s="159"/>
      <c r="BR58" s="158"/>
      <c r="BS58" s="160">
        <f>SUM(BS$53:BT$53)</f>
        <v>0</v>
      </c>
      <c r="BT58" s="159"/>
      <c r="BU58" s="158"/>
      <c r="BV58" s="160">
        <f>SUM(BV$53:BW$53)</f>
        <v>0</v>
      </c>
      <c r="BW58" s="159"/>
      <c r="BX58" s="158"/>
      <c r="BY58" s="160">
        <f>SUM(BY$53:BZ$53)</f>
        <v>0</v>
      </c>
      <c r="BZ58" s="159"/>
      <c r="CA58" s="158"/>
      <c r="CB58" s="160">
        <f>SUM(CB$53:CC$53)</f>
        <v>0</v>
      </c>
      <c r="CC58" s="159"/>
      <c r="CD58" s="158"/>
      <c r="CE58" s="160">
        <f>SUM(CE$53:CF$53)</f>
        <v>0</v>
      </c>
      <c r="CF58" s="159"/>
      <c r="CG58" s="158"/>
      <c r="CH58" s="160">
        <f>SUM(CH$53:CI$53)</f>
        <v>0</v>
      </c>
      <c r="CI58" s="159"/>
      <c r="CJ58" s="158"/>
      <c r="CK58" s="160">
        <f>SUM(CK$53:CL$53)</f>
        <v>0</v>
      </c>
      <c r="CL58" s="159"/>
      <c r="CM58" s="158"/>
      <c r="CN58" s="160">
        <f>SUM(CN$53:CO$53)</f>
        <v>0</v>
      </c>
      <c r="CO58" s="159"/>
      <c r="CP58" s="158"/>
      <c r="CQ58" s="160">
        <f>SUM(CQ$53:CR$53)</f>
        <v>0</v>
      </c>
      <c r="CR58" s="159"/>
      <c r="CS58" s="158"/>
      <c r="CT58" s="160">
        <f>SUM(CT$53:CU$53)</f>
        <v>0</v>
      </c>
      <c r="CU58" s="159"/>
      <c r="CV58" s="158"/>
      <c r="CW58" s="160">
        <f>SUM(CW$53:CX$53)</f>
        <v>0</v>
      </c>
      <c r="CX58" s="159"/>
      <c r="CY58" s="158"/>
      <c r="CZ58" s="160">
        <f>SUM(CZ$53:DA$53)</f>
        <v>0</v>
      </c>
      <c r="DA58" s="159"/>
      <c r="DB58" s="158"/>
      <c r="DC58" s="160">
        <f>SUM(DC$53:DD$53)</f>
        <v>0</v>
      </c>
      <c r="DD58" s="159"/>
      <c r="DE58" s="158"/>
      <c r="DF58" s="160">
        <f>SUM(DF$53:DG$53)</f>
        <v>0</v>
      </c>
      <c r="DG58" s="159"/>
      <c r="DH58" s="158"/>
      <c r="DI58" s="160">
        <f>SUM(DI$53:DJ$53)</f>
        <v>0</v>
      </c>
      <c r="DJ58" s="159"/>
      <c r="DK58" s="158"/>
      <c r="DL58" s="160">
        <f>SUM(DL$53:DM$53)</f>
        <v>0</v>
      </c>
      <c r="DM58" s="159"/>
      <c r="DN58" s="158"/>
      <c r="DO58" s="160">
        <f>SUM(DO$53:DP$53)</f>
        <v>0</v>
      </c>
      <c r="DP58" s="159"/>
      <c r="DQ58" s="158"/>
      <c r="DR58" s="160">
        <f>SUM(DR$53:DS$53)</f>
        <v>0</v>
      </c>
      <c r="DS58" s="159"/>
      <c r="DT58" s="158"/>
      <c r="DU58" s="160">
        <f>SUM(DU$53:DV$53)</f>
        <v>0</v>
      </c>
      <c r="DV58" s="159"/>
      <c r="DW58" s="158"/>
      <c r="DX58" s="160">
        <f>SUM(DX$53:DY$53)</f>
        <v>0</v>
      </c>
      <c r="DY58" s="159"/>
      <c r="DZ58" s="158"/>
      <c r="EA58" s="160">
        <f>SUM(EA$53:EB$53)</f>
        <v>0</v>
      </c>
      <c r="EB58" s="159"/>
      <c r="EC58" s="158"/>
      <c r="ED58" s="160">
        <f>SUM(ED$53:EE$53)</f>
        <v>0</v>
      </c>
      <c r="EE58" s="159"/>
      <c r="EF58" s="158"/>
      <c r="EG58" s="160">
        <f>SUM(EG$53:EH$53)</f>
        <v>0</v>
      </c>
      <c r="EH58" s="159"/>
      <c r="EI58" s="158"/>
      <c r="EJ58" s="160">
        <f>SUM(EJ$53:EK$53)</f>
        <v>0</v>
      </c>
      <c r="EK58" s="159"/>
      <c r="EL58" s="158"/>
      <c r="EM58" s="160">
        <f>SUM(EM$53:EN$53)</f>
        <v>0</v>
      </c>
      <c r="EN58" s="159"/>
      <c r="EO58" s="158"/>
      <c r="EP58" s="160">
        <f>SUM(EP$53:EQ$53)</f>
        <v>0</v>
      </c>
      <c r="EQ58" s="159"/>
      <c r="ER58" s="158"/>
      <c r="ES58" s="160">
        <f>SUM(ES$53:ET$53)</f>
        <v>0</v>
      </c>
      <c r="ET58" s="159"/>
      <c r="EU58" s="158"/>
      <c r="EV58" s="160">
        <f>SUM(EV$53:EW$53)</f>
        <v>0</v>
      </c>
      <c r="EW58" s="159"/>
      <c r="EX58" s="158"/>
      <c r="EY58" s="160">
        <f>SUM(EY$53:EZ$53)</f>
        <v>0</v>
      </c>
      <c r="EZ58" s="159"/>
      <c r="FA58" s="158"/>
      <c r="FB58" s="160">
        <f>SUM(FB$53:FC$53)</f>
        <v>0</v>
      </c>
      <c r="FC58" s="159"/>
      <c r="FD58" s="158"/>
      <c r="FE58" s="160">
        <f>SUM(FE$53:FF$53)</f>
        <v>0</v>
      </c>
      <c r="FF58" s="159"/>
      <c r="FG58" s="158"/>
      <c r="FH58" s="160">
        <f>SUM(FH$53:FI$53)</f>
        <v>0</v>
      </c>
      <c r="FI58" s="159"/>
      <c r="FJ58" s="158"/>
      <c r="FK58" s="160">
        <f>SUM(FK$53:FL$53)</f>
        <v>0</v>
      </c>
      <c r="FL58" s="159"/>
      <c r="FM58" s="158"/>
      <c r="FN58" s="160">
        <f>SUM(FN$53:FO$53)</f>
        <v>0</v>
      </c>
      <c r="FO58" s="159"/>
      <c r="FP58" s="158"/>
      <c r="FQ58" s="160">
        <f>SUM(FQ$53:FR$53)</f>
        <v>0</v>
      </c>
      <c r="FR58" s="159"/>
      <c r="FS58" s="158"/>
      <c r="FT58" s="160">
        <f>SUM(FT$53:FU$53)</f>
        <v>0</v>
      </c>
      <c r="FU58" s="159"/>
      <c r="FV58" s="158"/>
      <c r="FW58" s="160">
        <f>SUM(FW$53:FX$53)</f>
        <v>0</v>
      </c>
      <c r="FX58" s="159"/>
      <c r="FY58" s="158"/>
      <c r="FZ58" s="160">
        <f>SUM(FZ$53:GA$53)</f>
        <v>0</v>
      </c>
      <c r="GA58" s="159"/>
      <c r="GB58" s="158"/>
      <c r="GC58" s="160">
        <f>SUM(GC$53:GD$53)</f>
        <v>0</v>
      </c>
      <c r="GD58" s="159"/>
      <c r="GE58" s="158"/>
      <c r="GF58" s="160">
        <f>SUM(GF$53:GG$53)</f>
        <v>0</v>
      </c>
      <c r="GG58" s="159"/>
      <c r="GH58" s="158"/>
      <c r="GI58" s="160">
        <f>SUM(GI$53:GJ$53)</f>
        <v>0</v>
      </c>
      <c r="GJ58" s="159"/>
      <c r="GK58" s="158"/>
      <c r="GL58" s="160">
        <f>SUM(GL$53:GM$53)</f>
        <v>0</v>
      </c>
      <c r="GM58" s="159"/>
      <c r="GN58" s="158"/>
      <c r="GO58" s="160">
        <f>SUM(GO$53:GP$53)</f>
        <v>0</v>
      </c>
      <c r="GP58" s="159"/>
      <c r="GQ58" s="158"/>
      <c r="GR58" s="160">
        <f>SUM(GR$53:GS$53)</f>
        <v>0</v>
      </c>
      <c r="GS58" s="159"/>
      <c r="GT58" s="158"/>
      <c r="GU58" s="160">
        <f>SUM(GU$53:GV$53)</f>
        <v>0</v>
      </c>
      <c r="GV58" s="159"/>
      <c r="GW58" s="158"/>
      <c r="GX58" s="160">
        <f>SUM(GX$53:GY$53)</f>
        <v>0</v>
      </c>
      <c r="GY58" s="159"/>
      <c r="GZ58" s="158"/>
      <c r="HA58" s="160">
        <f>SUM(HA$53:HB$53)</f>
        <v>0</v>
      </c>
      <c r="HB58" s="159"/>
      <c r="HC58" s="158"/>
      <c r="HD58" s="160">
        <f>SUM(HD$53:HE$53)</f>
        <v>0</v>
      </c>
      <c r="HE58" s="159"/>
      <c r="HF58" s="158"/>
      <c r="HG58" s="160">
        <f>SUM(HG$53:HH$53)</f>
        <v>0</v>
      </c>
      <c r="HH58" s="159"/>
      <c r="HI58" s="158"/>
      <c r="HJ58" s="160">
        <f>SUM(HJ$53:HK$53)</f>
        <v>0</v>
      </c>
      <c r="HK58" s="159"/>
      <c r="HL58" s="158"/>
      <c r="HM58" s="160">
        <f>SUM(HM$53:HN$53)</f>
        <v>0</v>
      </c>
      <c r="HN58" s="159"/>
      <c r="HO58" s="158"/>
      <c r="HP58" s="160">
        <f>SUM(HP$53:HQ$53)</f>
        <v>0</v>
      </c>
      <c r="HQ58" s="159"/>
      <c r="HR58" s="158"/>
      <c r="HS58" s="160">
        <f>SUM(HS$53:HT$53)</f>
        <v>0</v>
      </c>
      <c r="HT58" s="159"/>
      <c r="HU58" s="158"/>
      <c r="HV58" s="160">
        <f>SUM(HV$53:HW$53)</f>
        <v>0</v>
      </c>
      <c r="HW58" s="159"/>
      <c r="HX58" s="158"/>
      <c r="HY58" s="160">
        <f>SUM(HY$53:HZ$53)</f>
        <v>0</v>
      </c>
      <c r="HZ58" s="159"/>
      <c r="IA58" s="158"/>
      <c r="IB58" s="160">
        <f>SUM(IB$53:IC$53)</f>
        <v>0</v>
      </c>
      <c r="IC58" s="159"/>
      <c r="ID58" s="158"/>
      <c r="IE58" s="160">
        <f>SUM(IE$53:IF$53)</f>
        <v>0</v>
      </c>
      <c r="IF58" s="159"/>
      <c r="IG58" s="158"/>
      <c r="IH58" s="160">
        <f>SUM(IH$53:II$53)</f>
        <v>0</v>
      </c>
      <c r="II58" s="159"/>
      <c r="IJ58" s="158"/>
      <c r="IK58" s="160">
        <f>SUM(IK$53:IL$53)</f>
        <v>0</v>
      </c>
      <c r="IL58" s="159"/>
      <c r="IM58" s="158"/>
      <c r="IN58" s="160">
        <f>SUM(IN$53:IO$53)</f>
        <v>0</v>
      </c>
      <c r="IO58" s="159"/>
      <c r="IP58" s="158"/>
      <c r="IQ58" s="160">
        <f>SUM(IQ$53:IR$53)</f>
        <v>0</v>
      </c>
      <c r="IR58" s="159"/>
      <c r="IS58" s="158"/>
      <c r="IT58" s="160">
        <f>SUM(IT$53:IU$53)</f>
        <v>0</v>
      </c>
      <c r="IU58" s="159"/>
      <c r="IV58" s="158"/>
    </row>
    <row r="59" spans="1:256" s="149" customFormat="1" ht="12" customHeight="1" x14ac:dyDescent="0.2">
      <c r="A59" s="156"/>
      <c r="B59" s="643">
        <f>$C$58</f>
        <v>1177825.69</v>
      </c>
      <c r="C59" s="644"/>
      <c r="D59" s="645"/>
      <c r="E59" s="155"/>
      <c r="F59" s="154"/>
      <c r="G59" s="153"/>
      <c r="H59" s="152">
        <f>H$53+E$53</f>
        <v>688608.33000000007</v>
      </c>
      <c r="I59" s="151">
        <f>I$53+F$53</f>
        <v>0</v>
      </c>
      <c r="J59" s="150">
        <f>J$53+G$53</f>
        <v>58.464366658533322</v>
      </c>
      <c r="K59" s="152">
        <f t="shared" ref="K59:BV59" si="2">K$53+H$59</f>
        <v>1140309.466</v>
      </c>
      <c r="L59" s="151">
        <f t="shared" si="2"/>
        <v>0</v>
      </c>
      <c r="M59" s="150">
        <f t="shared" si="2"/>
        <v>96.81478980136697</v>
      </c>
      <c r="N59" s="152">
        <f t="shared" si="2"/>
        <v>1177825.69</v>
      </c>
      <c r="O59" s="151">
        <f t="shared" si="2"/>
        <v>0</v>
      </c>
      <c r="P59" s="150">
        <f t="shared" si="2"/>
        <v>100.00000000000001</v>
      </c>
      <c r="Q59" s="152">
        <f t="shared" si="2"/>
        <v>1177825.69</v>
      </c>
      <c r="R59" s="151">
        <f t="shared" si="2"/>
        <v>0</v>
      </c>
      <c r="S59" s="150">
        <f t="shared" si="2"/>
        <v>100.00000000000001</v>
      </c>
      <c r="T59" s="152">
        <f t="shared" si="2"/>
        <v>1177825.69</v>
      </c>
      <c r="U59" s="151">
        <f t="shared" si="2"/>
        <v>0</v>
      </c>
      <c r="V59" s="150">
        <f t="shared" si="2"/>
        <v>100.00000000000001</v>
      </c>
      <c r="W59" s="152">
        <f t="shared" si="2"/>
        <v>1177825.69</v>
      </c>
      <c r="X59" s="151">
        <f t="shared" si="2"/>
        <v>0</v>
      </c>
      <c r="Y59" s="150">
        <f t="shared" si="2"/>
        <v>100.00000000000001</v>
      </c>
      <c r="Z59" s="152">
        <f t="shared" si="2"/>
        <v>1177825.69</v>
      </c>
      <c r="AA59" s="151">
        <f t="shared" si="2"/>
        <v>0</v>
      </c>
      <c r="AB59" s="150">
        <f t="shared" si="2"/>
        <v>100.00000000000001</v>
      </c>
      <c r="AC59" s="152">
        <f t="shared" si="2"/>
        <v>1177825.69</v>
      </c>
      <c r="AD59" s="151">
        <f t="shared" si="2"/>
        <v>0</v>
      </c>
      <c r="AE59" s="150">
        <f t="shared" si="2"/>
        <v>100.00000000000001</v>
      </c>
      <c r="AF59" s="152">
        <f t="shared" si="2"/>
        <v>1177825.69</v>
      </c>
      <c r="AG59" s="151">
        <f t="shared" si="2"/>
        <v>0</v>
      </c>
      <c r="AH59" s="150">
        <f t="shared" si="2"/>
        <v>100.00000000000001</v>
      </c>
      <c r="AI59" s="152">
        <f t="shared" si="2"/>
        <v>1177825.69</v>
      </c>
      <c r="AJ59" s="151">
        <f t="shared" si="2"/>
        <v>0</v>
      </c>
      <c r="AK59" s="150">
        <f t="shared" si="2"/>
        <v>100.00000000000001</v>
      </c>
      <c r="AL59" s="152">
        <f t="shared" si="2"/>
        <v>1177825.69</v>
      </c>
      <c r="AM59" s="151">
        <f t="shared" si="2"/>
        <v>0</v>
      </c>
      <c r="AN59" s="150">
        <f t="shared" si="2"/>
        <v>100.00000000000001</v>
      </c>
      <c r="AO59" s="152">
        <f t="shared" si="2"/>
        <v>1177825.69</v>
      </c>
      <c r="AP59" s="151">
        <f t="shared" si="2"/>
        <v>0</v>
      </c>
      <c r="AQ59" s="150">
        <f t="shared" si="2"/>
        <v>100.00000000000001</v>
      </c>
      <c r="AR59" s="152">
        <f t="shared" si="2"/>
        <v>1177825.69</v>
      </c>
      <c r="AS59" s="151">
        <f t="shared" si="2"/>
        <v>0</v>
      </c>
      <c r="AT59" s="150">
        <f t="shared" si="2"/>
        <v>100.00000000000001</v>
      </c>
      <c r="AU59" s="152">
        <f t="shared" si="2"/>
        <v>1177825.69</v>
      </c>
      <c r="AV59" s="151">
        <f t="shared" si="2"/>
        <v>0</v>
      </c>
      <c r="AW59" s="150">
        <f t="shared" si="2"/>
        <v>100.00000000000001</v>
      </c>
      <c r="AX59" s="152">
        <f t="shared" si="2"/>
        <v>1177825.69</v>
      </c>
      <c r="AY59" s="151">
        <f t="shared" si="2"/>
        <v>0</v>
      </c>
      <c r="AZ59" s="150">
        <f t="shared" si="2"/>
        <v>100.00000000000001</v>
      </c>
      <c r="BA59" s="152">
        <f t="shared" si="2"/>
        <v>1177825.69</v>
      </c>
      <c r="BB59" s="151">
        <f t="shared" si="2"/>
        <v>0</v>
      </c>
      <c r="BC59" s="150">
        <f t="shared" si="2"/>
        <v>100.00000000000001</v>
      </c>
      <c r="BD59" s="152">
        <f t="shared" si="2"/>
        <v>1177825.69</v>
      </c>
      <c r="BE59" s="151">
        <f t="shared" si="2"/>
        <v>0</v>
      </c>
      <c r="BF59" s="150">
        <f t="shared" si="2"/>
        <v>100.00000000000001</v>
      </c>
      <c r="BG59" s="152">
        <f t="shared" si="2"/>
        <v>1177825.69</v>
      </c>
      <c r="BH59" s="151">
        <f t="shared" si="2"/>
        <v>0</v>
      </c>
      <c r="BI59" s="150">
        <f t="shared" si="2"/>
        <v>100.00000000000001</v>
      </c>
      <c r="BJ59" s="152">
        <f t="shared" si="2"/>
        <v>1177825.69</v>
      </c>
      <c r="BK59" s="151">
        <f t="shared" si="2"/>
        <v>0</v>
      </c>
      <c r="BL59" s="150">
        <f t="shared" si="2"/>
        <v>100.00000000000001</v>
      </c>
      <c r="BM59" s="152">
        <f t="shared" si="2"/>
        <v>1177825.69</v>
      </c>
      <c r="BN59" s="151">
        <f t="shared" si="2"/>
        <v>0</v>
      </c>
      <c r="BO59" s="150">
        <f t="shared" si="2"/>
        <v>100.00000000000001</v>
      </c>
      <c r="BP59" s="152">
        <f t="shared" si="2"/>
        <v>1177825.69</v>
      </c>
      <c r="BQ59" s="151">
        <f t="shared" si="2"/>
        <v>0</v>
      </c>
      <c r="BR59" s="150">
        <f t="shared" si="2"/>
        <v>100.00000000000001</v>
      </c>
      <c r="BS59" s="152">
        <f t="shared" si="2"/>
        <v>1177825.69</v>
      </c>
      <c r="BT59" s="151">
        <f t="shared" si="2"/>
        <v>0</v>
      </c>
      <c r="BU59" s="150">
        <f t="shared" si="2"/>
        <v>100.00000000000001</v>
      </c>
      <c r="BV59" s="152">
        <f t="shared" si="2"/>
        <v>1177825.69</v>
      </c>
      <c r="BW59" s="151">
        <f t="shared" ref="BW59:EH59" si="3">BW$53+BT$59</f>
        <v>0</v>
      </c>
      <c r="BX59" s="150">
        <f t="shared" si="3"/>
        <v>100.00000000000001</v>
      </c>
      <c r="BY59" s="152">
        <f t="shared" si="3"/>
        <v>1177825.69</v>
      </c>
      <c r="BZ59" s="151">
        <f t="shared" si="3"/>
        <v>0</v>
      </c>
      <c r="CA59" s="150">
        <f t="shared" si="3"/>
        <v>100.00000000000001</v>
      </c>
      <c r="CB59" s="152">
        <f t="shared" si="3"/>
        <v>1177825.69</v>
      </c>
      <c r="CC59" s="151">
        <f t="shared" si="3"/>
        <v>0</v>
      </c>
      <c r="CD59" s="150">
        <f t="shared" si="3"/>
        <v>100.00000000000001</v>
      </c>
      <c r="CE59" s="152">
        <f t="shared" si="3"/>
        <v>1177825.69</v>
      </c>
      <c r="CF59" s="151">
        <f t="shared" si="3"/>
        <v>0</v>
      </c>
      <c r="CG59" s="150">
        <f t="shared" si="3"/>
        <v>100.00000000000001</v>
      </c>
      <c r="CH59" s="152">
        <f t="shared" si="3"/>
        <v>1177825.69</v>
      </c>
      <c r="CI59" s="151">
        <f t="shared" si="3"/>
        <v>0</v>
      </c>
      <c r="CJ59" s="150">
        <f t="shared" si="3"/>
        <v>100.00000000000001</v>
      </c>
      <c r="CK59" s="152">
        <f t="shared" si="3"/>
        <v>1177825.69</v>
      </c>
      <c r="CL59" s="151">
        <f t="shared" si="3"/>
        <v>0</v>
      </c>
      <c r="CM59" s="150">
        <f t="shared" si="3"/>
        <v>100.00000000000001</v>
      </c>
      <c r="CN59" s="152">
        <f t="shared" si="3"/>
        <v>1177825.69</v>
      </c>
      <c r="CO59" s="151">
        <f t="shared" si="3"/>
        <v>0</v>
      </c>
      <c r="CP59" s="150">
        <f t="shared" si="3"/>
        <v>100.00000000000001</v>
      </c>
      <c r="CQ59" s="152">
        <f t="shared" si="3"/>
        <v>1177825.69</v>
      </c>
      <c r="CR59" s="151">
        <f t="shared" si="3"/>
        <v>0</v>
      </c>
      <c r="CS59" s="150">
        <f t="shared" si="3"/>
        <v>100.00000000000001</v>
      </c>
      <c r="CT59" s="152">
        <f t="shared" si="3"/>
        <v>1177825.69</v>
      </c>
      <c r="CU59" s="151">
        <f t="shared" si="3"/>
        <v>0</v>
      </c>
      <c r="CV59" s="150">
        <f t="shared" si="3"/>
        <v>100.00000000000001</v>
      </c>
      <c r="CW59" s="152">
        <f t="shared" si="3"/>
        <v>1177825.69</v>
      </c>
      <c r="CX59" s="151">
        <f t="shared" si="3"/>
        <v>0</v>
      </c>
      <c r="CY59" s="150">
        <f t="shared" si="3"/>
        <v>100.00000000000001</v>
      </c>
      <c r="CZ59" s="152">
        <f t="shared" si="3"/>
        <v>1177825.69</v>
      </c>
      <c r="DA59" s="151">
        <f t="shared" si="3"/>
        <v>0</v>
      </c>
      <c r="DB59" s="150">
        <f t="shared" si="3"/>
        <v>100.00000000000001</v>
      </c>
      <c r="DC59" s="152">
        <f t="shared" si="3"/>
        <v>1177825.69</v>
      </c>
      <c r="DD59" s="151">
        <f t="shared" si="3"/>
        <v>0</v>
      </c>
      <c r="DE59" s="150">
        <f t="shared" si="3"/>
        <v>100.00000000000001</v>
      </c>
      <c r="DF59" s="152">
        <f t="shared" si="3"/>
        <v>1177825.69</v>
      </c>
      <c r="DG59" s="151">
        <f t="shared" si="3"/>
        <v>0</v>
      </c>
      <c r="DH59" s="150">
        <f t="shared" si="3"/>
        <v>100.00000000000001</v>
      </c>
      <c r="DI59" s="152">
        <f t="shared" si="3"/>
        <v>1177825.69</v>
      </c>
      <c r="DJ59" s="151">
        <f t="shared" si="3"/>
        <v>0</v>
      </c>
      <c r="DK59" s="150">
        <f t="shared" si="3"/>
        <v>100.00000000000001</v>
      </c>
      <c r="DL59" s="152">
        <f t="shared" si="3"/>
        <v>1177825.69</v>
      </c>
      <c r="DM59" s="151">
        <f t="shared" si="3"/>
        <v>0</v>
      </c>
      <c r="DN59" s="150">
        <f t="shared" si="3"/>
        <v>100.00000000000001</v>
      </c>
      <c r="DO59" s="152">
        <f t="shared" si="3"/>
        <v>1177825.69</v>
      </c>
      <c r="DP59" s="151">
        <f t="shared" si="3"/>
        <v>0</v>
      </c>
      <c r="DQ59" s="150">
        <f t="shared" si="3"/>
        <v>100.00000000000001</v>
      </c>
      <c r="DR59" s="152">
        <f t="shared" si="3"/>
        <v>1177825.69</v>
      </c>
      <c r="DS59" s="151">
        <f t="shared" si="3"/>
        <v>0</v>
      </c>
      <c r="DT59" s="150">
        <f t="shared" si="3"/>
        <v>100.00000000000001</v>
      </c>
      <c r="DU59" s="152">
        <f t="shared" si="3"/>
        <v>1177825.69</v>
      </c>
      <c r="DV59" s="151">
        <f t="shared" si="3"/>
        <v>0</v>
      </c>
      <c r="DW59" s="150">
        <f t="shared" si="3"/>
        <v>100.00000000000001</v>
      </c>
      <c r="DX59" s="152">
        <f t="shared" si="3"/>
        <v>1177825.69</v>
      </c>
      <c r="DY59" s="151">
        <f t="shared" si="3"/>
        <v>0</v>
      </c>
      <c r="DZ59" s="150">
        <f t="shared" si="3"/>
        <v>100.00000000000001</v>
      </c>
      <c r="EA59" s="152">
        <f t="shared" si="3"/>
        <v>1177825.69</v>
      </c>
      <c r="EB59" s="151">
        <f t="shared" si="3"/>
        <v>0</v>
      </c>
      <c r="EC59" s="150">
        <f t="shared" si="3"/>
        <v>100.00000000000001</v>
      </c>
      <c r="ED59" s="152">
        <f t="shared" si="3"/>
        <v>1177825.69</v>
      </c>
      <c r="EE59" s="151">
        <f t="shared" si="3"/>
        <v>0</v>
      </c>
      <c r="EF59" s="150">
        <f t="shared" si="3"/>
        <v>100.00000000000001</v>
      </c>
      <c r="EG59" s="152">
        <f t="shared" si="3"/>
        <v>1177825.69</v>
      </c>
      <c r="EH59" s="151">
        <f t="shared" si="3"/>
        <v>0</v>
      </c>
      <c r="EI59" s="150">
        <f t="shared" ref="EI59:GT59" si="4">EI$53+EF$59</f>
        <v>100.00000000000001</v>
      </c>
      <c r="EJ59" s="152">
        <f t="shared" si="4"/>
        <v>1177825.69</v>
      </c>
      <c r="EK59" s="151">
        <f t="shared" si="4"/>
        <v>0</v>
      </c>
      <c r="EL59" s="150">
        <f t="shared" si="4"/>
        <v>100.00000000000001</v>
      </c>
      <c r="EM59" s="152">
        <f t="shared" si="4"/>
        <v>1177825.69</v>
      </c>
      <c r="EN59" s="151">
        <f t="shared" si="4"/>
        <v>0</v>
      </c>
      <c r="EO59" s="150">
        <f t="shared" si="4"/>
        <v>100.00000000000001</v>
      </c>
      <c r="EP59" s="152">
        <f t="shared" si="4"/>
        <v>1177825.69</v>
      </c>
      <c r="EQ59" s="151">
        <f t="shared" si="4"/>
        <v>0</v>
      </c>
      <c r="ER59" s="150">
        <f t="shared" si="4"/>
        <v>100.00000000000001</v>
      </c>
      <c r="ES59" s="152">
        <f t="shared" si="4"/>
        <v>1177825.69</v>
      </c>
      <c r="ET59" s="151">
        <f t="shared" si="4"/>
        <v>0</v>
      </c>
      <c r="EU59" s="150">
        <f t="shared" si="4"/>
        <v>100.00000000000001</v>
      </c>
      <c r="EV59" s="152">
        <f t="shared" si="4"/>
        <v>1177825.69</v>
      </c>
      <c r="EW59" s="151">
        <f t="shared" si="4"/>
        <v>0</v>
      </c>
      <c r="EX59" s="150">
        <f t="shared" si="4"/>
        <v>100.00000000000001</v>
      </c>
      <c r="EY59" s="152">
        <f t="shared" si="4"/>
        <v>1177825.69</v>
      </c>
      <c r="EZ59" s="151">
        <f t="shared" si="4"/>
        <v>0</v>
      </c>
      <c r="FA59" s="150">
        <f t="shared" si="4"/>
        <v>100.00000000000001</v>
      </c>
      <c r="FB59" s="152">
        <f t="shared" si="4"/>
        <v>1177825.69</v>
      </c>
      <c r="FC59" s="151">
        <f t="shared" si="4"/>
        <v>0</v>
      </c>
      <c r="FD59" s="150">
        <f t="shared" si="4"/>
        <v>100.00000000000001</v>
      </c>
      <c r="FE59" s="152">
        <f t="shared" si="4"/>
        <v>1177825.69</v>
      </c>
      <c r="FF59" s="151">
        <f t="shared" si="4"/>
        <v>0</v>
      </c>
      <c r="FG59" s="150">
        <f t="shared" si="4"/>
        <v>100.00000000000001</v>
      </c>
      <c r="FH59" s="152">
        <f t="shared" si="4"/>
        <v>1177825.69</v>
      </c>
      <c r="FI59" s="151">
        <f t="shared" si="4"/>
        <v>0</v>
      </c>
      <c r="FJ59" s="150">
        <f t="shared" si="4"/>
        <v>100.00000000000001</v>
      </c>
      <c r="FK59" s="152">
        <f t="shared" si="4"/>
        <v>1177825.69</v>
      </c>
      <c r="FL59" s="151">
        <f t="shared" si="4"/>
        <v>0</v>
      </c>
      <c r="FM59" s="150">
        <f t="shared" si="4"/>
        <v>100.00000000000001</v>
      </c>
      <c r="FN59" s="152">
        <f t="shared" si="4"/>
        <v>1177825.69</v>
      </c>
      <c r="FO59" s="151">
        <f t="shared" si="4"/>
        <v>0</v>
      </c>
      <c r="FP59" s="150">
        <f t="shared" si="4"/>
        <v>100.00000000000001</v>
      </c>
      <c r="FQ59" s="152">
        <f t="shared" si="4"/>
        <v>1177825.69</v>
      </c>
      <c r="FR59" s="151">
        <f t="shared" si="4"/>
        <v>0</v>
      </c>
      <c r="FS59" s="150">
        <f t="shared" si="4"/>
        <v>100.00000000000001</v>
      </c>
      <c r="FT59" s="152">
        <f t="shared" si="4"/>
        <v>1177825.69</v>
      </c>
      <c r="FU59" s="151">
        <f t="shared" si="4"/>
        <v>0</v>
      </c>
      <c r="FV59" s="150">
        <f t="shared" si="4"/>
        <v>100.00000000000001</v>
      </c>
      <c r="FW59" s="152">
        <f t="shared" si="4"/>
        <v>1177825.69</v>
      </c>
      <c r="FX59" s="151">
        <f t="shared" si="4"/>
        <v>0</v>
      </c>
      <c r="FY59" s="150">
        <f t="shared" si="4"/>
        <v>100.00000000000001</v>
      </c>
      <c r="FZ59" s="152">
        <f t="shared" si="4"/>
        <v>1177825.69</v>
      </c>
      <c r="GA59" s="151">
        <f t="shared" si="4"/>
        <v>0</v>
      </c>
      <c r="GB59" s="150">
        <f t="shared" si="4"/>
        <v>100.00000000000001</v>
      </c>
      <c r="GC59" s="152">
        <f t="shared" si="4"/>
        <v>1177825.69</v>
      </c>
      <c r="GD59" s="151">
        <f t="shared" si="4"/>
        <v>0</v>
      </c>
      <c r="GE59" s="150">
        <f t="shared" si="4"/>
        <v>100.00000000000001</v>
      </c>
      <c r="GF59" s="152">
        <f t="shared" si="4"/>
        <v>1177825.69</v>
      </c>
      <c r="GG59" s="151">
        <f t="shared" si="4"/>
        <v>0</v>
      </c>
      <c r="GH59" s="150">
        <f t="shared" si="4"/>
        <v>100.00000000000001</v>
      </c>
      <c r="GI59" s="152">
        <f t="shared" si="4"/>
        <v>1177825.69</v>
      </c>
      <c r="GJ59" s="151">
        <f t="shared" si="4"/>
        <v>0</v>
      </c>
      <c r="GK59" s="150">
        <f t="shared" si="4"/>
        <v>100.00000000000001</v>
      </c>
      <c r="GL59" s="152">
        <f t="shared" si="4"/>
        <v>1177825.69</v>
      </c>
      <c r="GM59" s="151">
        <f t="shared" si="4"/>
        <v>0</v>
      </c>
      <c r="GN59" s="150">
        <f t="shared" si="4"/>
        <v>100.00000000000001</v>
      </c>
      <c r="GO59" s="152">
        <f t="shared" si="4"/>
        <v>1177825.69</v>
      </c>
      <c r="GP59" s="151">
        <f t="shared" si="4"/>
        <v>0</v>
      </c>
      <c r="GQ59" s="150">
        <f t="shared" si="4"/>
        <v>100.00000000000001</v>
      </c>
      <c r="GR59" s="152">
        <f t="shared" si="4"/>
        <v>1177825.69</v>
      </c>
      <c r="GS59" s="151">
        <f t="shared" si="4"/>
        <v>0</v>
      </c>
      <c r="GT59" s="150">
        <f t="shared" si="4"/>
        <v>100.00000000000001</v>
      </c>
      <c r="GU59" s="152">
        <f t="shared" ref="GU59:IV59" si="5">GU$53+GR$59</f>
        <v>1177825.69</v>
      </c>
      <c r="GV59" s="151">
        <f t="shared" si="5"/>
        <v>0</v>
      </c>
      <c r="GW59" s="150">
        <f t="shared" si="5"/>
        <v>100.00000000000001</v>
      </c>
      <c r="GX59" s="152">
        <f t="shared" si="5"/>
        <v>1177825.69</v>
      </c>
      <c r="GY59" s="151">
        <f t="shared" si="5"/>
        <v>0</v>
      </c>
      <c r="GZ59" s="150">
        <f t="shared" si="5"/>
        <v>100.00000000000001</v>
      </c>
      <c r="HA59" s="152">
        <f t="shared" si="5"/>
        <v>1177825.69</v>
      </c>
      <c r="HB59" s="151">
        <f t="shared" si="5"/>
        <v>0</v>
      </c>
      <c r="HC59" s="150">
        <f t="shared" si="5"/>
        <v>100.00000000000001</v>
      </c>
      <c r="HD59" s="152">
        <f t="shared" si="5"/>
        <v>1177825.69</v>
      </c>
      <c r="HE59" s="151">
        <f t="shared" si="5"/>
        <v>0</v>
      </c>
      <c r="HF59" s="150">
        <f t="shared" si="5"/>
        <v>100.00000000000001</v>
      </c>
      <c r="HG59" s="152">
        <f t="shared" si="5"/>
        <v>1177825.69</v>
      </c>
      <c r="HH59" s="151">
        <f t="shared" si="5"/>
        <v>0</v>
      </c>
      <c r="HI59" s="150">
        <f t="shared" si="5"/>
        <v>100.00000000000001</v>
      </c>
      <c r="HJ59" s="152">
        <f t="shared" si="5"/>
        <v>1177825.69</v>
      </c>
      <c r="HK59" s="151">
        <f t="shared" si="5"/>
        <v>0</v>
      </c>
      <c r="HL59" s="150">
        <f t="shared" si="5"/>
        <v>100.00000000000001</v>
      </c>
      <c r="HM59" s="152">
        <f t="shared" si="5"/>
        <v>1177825.69</v>
      </c>
      <c r="HN59" s="151">
        <f t="shared" si="5"/>
        <v>0</v>
      </c>
      <c r="HO59" s="150">
        <f t="shared" si="5"/>
        <v>100.00000000000001</v>
      </c>
      <c r="HP59" s="152">
        <f t="shared" si="5"/>
        <v>1177825.69</v>
      </c>
      <c r="HQ59" s="151">
        <f t="shared" si="5"/>
        <v>0</v>
      </c>
      <c r="HR59" s="150">
        <f t="shared" si="5"/>
        <v>100.00000000000001</v>
      </c>
      <c r="HS59" s="152">
        <f t="shared" si="5"/>
        <v>1177825.69</v>
      </c>
      <c r="HT59" s="151">
        <f t="shared" si="5"/>
        <v>0</v>
      </c>
      <c r="HU59" s="150">
        <f t="shared" si="5"/>
        <v>100.00000000000001</v>
      </c>
      <c r="HV59" s="152">
        <f t="shared" si="5"/>
        <v>1177825.69</v>
      </c>
      <c r="HW59" s="151">
        <f t="shared" si="5"/>
        <v>0</v>
      </c>
      <c r="HX59" s="150">
        <f t="shared" si="5"/>
        <v>100.00000000000001</v>
      </c>
      <c r="HY59" s="152">
        <f t="shared" si="5"/>
        <v>1177825.69</v>
      </c>
      <c r="HZ59" s="151">
        <f t="shared" si="5"/>
        <v>0</v>
      </c>
      <c r="IA59" s="150">
        <f t="shared" si="5"/>
        <v>100.00000000000001</v>
      </c>
      <c r="IB59" s="152">
        <f t="shared" si="5"/>
        <v>1177825.69</v>
      </c>
      <c r="IC59" s="151">
        <f t="shared" si="5"/>
        <v>0</v>
      </c>
      <c r="ID59" s="150">
        <f t="shared" si="5"/>
        <v>100.00000000000001</v>
      </c>
      <c r="IE59" s="152">
        <f t="shared" si="5"/>
        <v>1177825.69</v>
      </c>
      <c r="IF59" s="151">
        <f t="shared" si="5"/>
        <v>0</v>
      </c>
      <c r="IG59" s="150">
        <f t="shared" si="5"/>
        <v>100.00000000000001</v>
      </c>
      <c r="IH59" s="152">
        <f t="shared" si="5"/>
        <v>1177825.69</v>
      </c>
      <c r="II59" s="151">
        <f t="shared" si="5"/>
        <v>0</v>
      </c>
      <c r="IJ59" s="150">
        <f t="shared" si="5"/>
        <v>100.00000000000001</v>
      </c>
      <c r="IK59" s="152">
        <f t="shared" si="5"/>
        <v>1177825.69</v>
      </c>
      <c r="IL59" s="151">
        <f t="shared" si="5"/>
        <v>0</v>
      </c>
      <c r="IM59" s="150">
        <f t="shared" si="5"/>
        <v>100.00000000000001</v>
      </c>
      <c r="IN59" s="152">
        <f t="shared" si="5"/>
        <v>1177825.69</v>
      </c>
      <c r="IO59" s="151">
        <f t="shared" si="5"/>
        <v>0</v>
      </c>
      <c r="IP59" s="150">
        <f t="shared" si="5"/>
        <v>100.00000000000001</v>
      </c>
      <c r="IQ59" s="152">
        <f t="shared" si="5"/>
        <v>1177825.69</v>
      </c>
      <c r="IR59" s="151">
        <f t="shared" si="5"/>
        <v>0</v>
      </c>
      <c r="IS59" s="150">
        <f t="shared" si="5"/>
        <v>100.00000000000001</v>
      </c>
      <c r="IT59" s="152">
        <f t="shared" si="5"/>
        <v>1177825.69</v>
      </c>
      <c r="IU59" s="151">
        <f t="shared" si="5"/>
        <v>0</v>
      </c>
      <c r="IV59" s="150">
        <f t="shared" si="5"/>
        <v>100.00000000000001</v>
      </c>
    </row>
    <row r="60" spans="1:256" ht="12" customHeight="1" x14ac:dyDescent="0.2">
      <c r="H60" s="146"/>
    </row>
    <row r="61" spans="1:256" ht="12" customHeight="1" x14ac:dyDescent="0.2">
      <c r="B61" s="148"/>
      <c r="H61" s="146"/>
    </row>
    <row r="62" spans="1:256" ht="12" customHeight="1" x14ac:dyDescent="0.2">
      <c r="B62" s="147"/>
      <c r="H62" s="146"/>
    </row>
    <row r="63" spans="1:256" ht="12" customHeight="1" x14ac:dyDescent="0.2">
      <c r="B63" s="147"/>
      <c r="H63" s="146"/>
    </row>
    <row r="64" spans="1:256" ht="12" customHeight="1" x14ac:dyDescent="0.2">
      <c r="H64" s="146"/>
    </row>
    <row r="65" spans="1:254" s="129" customFormat="1" ht="12" customHeight="1" x14ac:dyDescent="0.2">
      <c r="A65" s="132"/>
      <c r="B65" s="130"/>
      <c r="C65" s="130"/>
      <c r="D65" s="130"/>
      <c r="E65" s="130"/>
      <c r="F65" s="130"/>
      <c r="G65" s="131"/>
      <c r="H65" s="146"/>
      <c r="I65" s="130"/>
      <c r="K65" s="130"/>
      <c r="L65" s="130"/>
      <c r="N65" s="130"/>
      <c r="O65" s="130"/>
      <c r="Q65" s="130"/>
      <c r="R65" s="130"/>
      <c r="T65" s="130"/>
      <c r="U65" s="130"/>
      <c r="W65" s="130"/>
      <c r="X65" s="130"/>
      <c r="Z65" s="130"/>
      <c r="AA65" s="130"/>
      <c r="AC65" s="130"/>
      <c r="AD65" s="130"/>
      <c r="AF65" s="130"/>
      <c r="AG65" s="130"/>
      <c r="AI65" s="130"/>
      <c r="AJ65" s="130"/>
      <c r="AL65" s="130"/>
      <c r="AM65" s="130"/>
      <c r="AO65" s="130"/>
      <c r="AP65" s="130"/>
      <c r="AR65" s="130"/>
      <c r="AS65" s="130"/>
      <c r="AU65" s="130"/>
      <c r="AV65" s="130"/>
      <c r="AX65" s="130"/>
      <c r="AY65" s="130"/>
      <c r="BA65" s="130"/>
      <c r="BB65" s="130"/>
      <c r="BD65" s="130"/>
      <c r="BE65" s="130"/>
      <c r="BG65" s="130"/>
      <c r="BH65" s="130"/>
      <c r="BJ65" s="130"/>
      <c r="BK65" s="130"/>
      <c r="BM65" s="130"/>
      <c r="BN65" s="130"/>
      <c r="BP65" s="130"/>
      <c r="BQ65" s="130"/>
      <c r="BS65" s="130"/>
      <c r="BT65" s="130"/>
      <c r="BV65" s="130"/>
      <c r="BW65" s="130"/>
      <c r="BY65" s="130"/>
      <c r="BZ65" s="130"/>
      <c r="CB65" s="130"/>
      <c r="CC65" s="130"/>
      <c r="CE65" s="130"/>
      <c r="CF65" s="130"/>
      <c r="CH65" s="130"/>
      <c r="CI65" s="130"/>
      <c r="CK65" s="130"/>
      <c r="CL65" s="130"/>
      <c r="CN65" s="130"/>
      <c r="CO65" s="130"/>
      <c r="CQ65" s="130"/>
      <c r="CR65" s="130"/>
      <c r="CT65" s="130"/>
      <c r="CU65" s="130"/>
      <c r="CW65" s="130"/>
      <c r="CX65" s="130"/>
      <c r="CZ65" s="130"/>
      <c r="DA65" s="130"/>
      <c r="DC65" s="130"/>
      <c r="DD65" s="130"/>
      <c r="DF65" s="130"/>
      <c r="DG65" s="130"/>
      <c r="DI65" s="130"/>
      <c r="DJ65" s="130"/>
      <c r="DL65" s="130"/>
      <c r="DM65" s="130"/>
      <c r="DO65" s="130"/>
      <c r="DP65" s="130"/>
      <c r="DR65" s="130"/>
      <c r="DS65" s="130"/>
      <c r="DU65" s="130"/>
      <c r="DV65" s="130"/>
      <c r="DX65" s="130"/>
      <c r="DY65" s="130"/>
      <c r="EA65" s="130"/>
      <c r="EB65" s="130"/>
      <c r="ED65" s="130"/>
      <c r="EE65" s="130"/>
      <c r="EG65" s="130"/>
      <c r="EH65" s="130"/>
      <c r="EJ65" s="130"/>
      <c r="EK65" s="130"/>
      <c r="EM65" s="130"/>
      <c r="EN65" s="130"/>
      <c r="EP65" s="130"/>
      <c r="EQ65" s="130"/>
      <c r="ES65" s="130"/>
      <c r="ET65" s="130"/>
      <c r="EV65" s="130"/>
      <c r="EW65" s="130"/>
      <c r="EY65" s="130"/>
      <c r="EZ65" s="130"/>
      <c r="FB65" s="130"/>
      <c r="FC65" s="130"/>
      <c r="FE65" s="130"/>
      <c r="FF65" s="130"/>
      <c r="FH65" s="130"/>
      <c r="FI65" s="130"/>
      <c r="FK65" s="130"/>
      <c r="FL65" s="130"/>
      <c r="FN65" s="130"/>
      <c r="FO65" s="130"/>
      <c r="FQ65" s="130"/>
      <c r="FR65" s="130"/>
      <c r="FT65" s="130"/>
      <c r="FU65" s="130"/>
      <c r="FW65" s="130"/>
      <c r="FX65" s="130"/>
      <c r="FZ65" s="130"/>
      <c r="GA65" s="130"/>
      <c r="GC65" s="130"/>
      <c r="GD65" s="130"/>
      <c r="GF65" s="130"/>
      <c r="GG65" s="130"/>
      <c r="GI65" s="130"/>
      <c r="GJ65" s="130"/>
      <c r="GL65" s="130"/>
      <c r="GM65" s="130"/>
      <c r="GO65" s="130"/>
      <c r="GP65" s="130"/>
      <c r="GR65" s="130"/>
      <c r="GS65" s="130"/>
      <c r="GU65" s="130"/>
      <c r="GV65" s="130"/>
      <c r="GX65" s="130"/>
      <c r="GY65" s="130"/>
      <c r="HA65" s="130"/>
      <c r="HB65" s="130"/>
      <c r="HD65" s="130"/>
      <c r="HE65" s="130"/>
      <c r="HG65" s="130"/>
      <c r="HH65" s="130"/>
      <c r="HJ65" s="130"/>
      <c r="HK65" s="130"/>
      <c r="HM65" s="130"/>
      <c r="HN65" s="130"/>
      <c r="HP65" s="130"/>
      <c r="HQ65" s="130"/>
      <c r="HS65" s="130"/>
      <c r="HT65" s="130"/>
      <c r="HV65" s="130"/>
      <c r="HW65" s="130"/>
      <c r="HY65" s="130"/>
      <c r="HZ65" s="130"/>
      <c r="IB65" s="130"/>
      <c r="IC65" s="130"/>
      <c r="IE65" s="130"/>
      <c r="IF65" s="130"/>
      <c r="IH65" s="130"/>
      <c r="II65" s="130"/>
      <c r="IK65" s="130"/>
      <c r="IL65" s="130"/>
      <c r="IN65" s="130"/>
      <c r="IO65" s="130"/>
      <c r="IQ65" s="130"/>
      <c r="IR65" s="130"/>
      <c r="IT65" s="130"/>
    </row>
    <row r="66" spans="1:254" s="129" customFormat="1" ht="12" customHeight="1" x14ac:dyDescent="0.2">
      <c r="A66" s="132"/>
      <c r="B66" s="130"/>
      <c r="C66" s="130"/>
      <c r="D66" s="130"/>
      <c r="E66" s="130"/>
      <c r="F66" s="130"/>
      <c r="G66" s="131"/>
      <c r="H66" s="146"/>
      <c r="I66" s="130"/>
      <c r="K66" s="130"/>
      <c r="L66" s="130"/>
      <c r="N66" s="130"/>
      <c r="O66" s="130"/>
      <c r="Q66" s="130"/>
      <c r="R66" s="130"/>
      <c r="T66" s="130"/>
      <c r="U66" s="130"/>
      <c r="W66" s="130"/>
      <c r="X66" s="130"/>
      <c r="Z66" s="130"/>
      <c r="AA66" s="130"/>
      <c r="AC66" s="130"/>
      <c r="AD66" s="130"/>
      <c r="AF66" s="130"/>
      <c r="AG66" s="130"/>
      <c r="AI66" s="130"/>
      <c r="AJ66" s="130"/>
      <c r="AL66" s="130"/>
      <c r="AM66" s="130"/>
      <c r="AO66" s="130"/>
      <c r="AP66" s="130"/>
      <c r="AR66" s="130"/>
      <c r="AS66" s="130"/>
      <c r="AU66" s="130"/>
      <c r="AV66" s="130"/>
      <c r="AX66" s="130"/>
      <c r="AY66" s="130"/>
      <c r="BA66" s="130"/>
      <c r="BB66" s="130"/>
      <c r="BD66" s="130"/>
      <c r="BE66" s="130"/>
      <c r="BG66" s="130"/>
      <c r="BH66" s="130"/>
      <c r="BJ66" s="130"/>
      <c r="BK66" s="130"/>
      <c r="BM66" s="130"/>
      <c r="BN66" s="130"/>
      <c r="BP66" s="130"/>
      <c r="BQ66" s="130"/>
      <c r="BS66" s="130"/>
      <c r="BT66" s="130"/>
      <c r="BV66" s="130"/>
      <c r="BW66" s="130"/>
      <c r="BY66" s="130"/>
      <c r="BZ66" s="130"/>
      <c r="CB66" s="130"/>
      <c r="CC66" s="130"/>
      <c r="CE66" s="130"/>
      <c r="CF66" s="130"/>
      <c r="CH66" s="130"/>
      <c r="CI66" s="130"/>
      <c r="CK66" s="130"/>
      <c r="CL66" s="130"/>
      <c r="CN66" s="130"/>
      <c r="CO66" s="130"/>
      <c r="CQ66" s="130"/>
      <c r="CR66" s="130"/>
      <c r="CT66" s="130"/>
      <c r="CU66" s="130"/>
      <c r="CW66" s="130"/>
      <c r="CX66" s="130"/>
      <c r="CZ66" s="130"/>
      <c r="DA66" s="130"/>
      <c r="DC66" s="130"/>
      <c r="DD66" s="130"/>
      <c r="DF66" s="130"/>
      <c r="DG66" s="130"/>
      <c r="DI66" s="130"/>
      <c r="DJ66" s="130"/>
      <c r="DL66" s="130"/>
      <c r="DM66" s="130"/>
      <c r="DO66" s="130"/>
      <c r="DP66" s="130"/>
      <c r="DR66" s="130"/>
      <c r="DS66" s="130"/>
      <c r="DU66" s="130"/>
      <c r="DV66" s="130"/>
      <c r="DX66" s="130"/>
      <c r="DY66" s="130"/>
      <c r="EA66" s="130"/>
      <c r="EB66" s="130"/>
      <c r="ED66" s="130"/>
      <c r="EE66" s="130"/>
      <c r="EG66" s="130"/>
      <c r="EH66" s="130"/>
      <c r="EJ66" s="130"/>
      <c r="EK66" s="130"/>
      <c r="EM66" s="130"/>
      <c r="EN66" s="130"/>
      <c r="EP66" s="130"/>
      <c r="EQ66" s="130"/>
      <c r="ES66" s="130"/>
      <c r="ET66" s="130"/>
      <c r="EV66" s="130"/>
      <c r="EW66" s="130"/>
      <c r="EY66" s="130"/>
      <c r="EZ66" s="130"/>
      <c r="FB66" s="130"/>
      <c r="FC66" s="130"/>
      <c r="FE66" s="130"/>
      <c r="FF66" s="130"/>
      <c r="FH66" s="130"/>
      <c r="FI66" s="130"/>
      <c r="FK66" s="130"/>
      <c r="FL66" s="130"/>
      <c r="FN66" s="130"/>
      <c r="FO66" s="130"/>
      <c r="FQ66" s="130"/>
      <c r="FR66" s="130"/>
      <c r="FT66" s="130"/>
      <c r="FU66" s="130"/>
      <c r="FW66" s="130"/>
      <c r="FX66" s="130"/>
      <c r="FZ66" s="130"/>
      <c r="GA66" s="130"/>
      <c r="GC66" s="130"/>
      <c r="GD66" s="130"/>
      <c r="GF66" s="130"/>
      <c r="GG66" s="130"/>
      <c r="GI66" s="130"/>
      <c r="GJ66" s="130"/>
      <c r="GL66" s="130"/>
      <c r="GM66" s="130"/>
      <c r="GO66" s="130"/>
      <c r="GP66" s="130"/>
      <c r="GR66" s="130"/>
      <c r="GS66" s="130"/>
      <c r="GU66" s="130"/>
      <c r="GV66" s="130"/>
      <c r="GX66" s="130"/>
      <c r="GY66" s="130"/>
      <c r="HA66" s="130"/>
      <c r="HB66" s="130"/>
      <c r="HD66" s="130"/>
      <c r="HE66" s="130"/>
      <c r="HG66" s="130"/>
      <c r="HH66" s="130"/>
      <c r="HJ66" s="130"/>
      <c r="HK66" s="130"/>
      <c r="HM66" s="130"/>
      <c r="HN66" s="130"/>
      <c r="HP66" s="130"/>
      <c r="HQ66" s="130"/>
      <c r="HS66" s="130"/>
      <c r="HT66" s="130"/>
      <c r="HV66" s="130"/>
      <c r="HW66" s="130"/>
      <c r="HY66" s="130"/>
      <c r="HZ66" s="130"/>
      <c r="IB66" s="130"/>
      <c r="IC66" s="130"/>
      <c r="IE66" s="130"/>
      <c r="IF66" s="130"/>
      <c r="IH66" s="130"/>
      <c r="II66" s="130"/>
      <c r="IK66" s="130"/>
      <c r="IL66" s="130"/>
      <c r="IN66" s="130"/>
      <c r="IO66" s="130"/>
      <c r="IQ66" s="130"/>
      <c r="IR66" s="130"/>
      <c r="IT66" s="130"/>
    </row>
    <row r="67" spans="1:254" s="129" customFormat="1" ht="12" customHeight="1" x14ac:dyDescent="0.2">
      <c r="A67" s="132"/>
      <c r="B67" s="130"/>
      <c r="C67" s="130"/>
      <c r="D67" s="130"/>
      <c r="E67" s="130"/>
      <c r="F67" s="130"/>
      <c r="G67" s="131"/>
      <c r="H67" s="130"/>
      <c r="I67" s="146"/>
      <c r="K67" s="145"/>
      <c r="L67" s="130"/>
      <c r="N67" s="145"/>
      <c r="O67" s="130"/>
      <c r="Q67" s="145"/>
      <c r="R67" s="130"/>
      <c r="T67" s="145"/>
      <c r="U67" s="130"/>
      <c r="W67" s="145"/>
      <c r="X67" s="130"/>
      <c r="Z67" s="145"/>
      <c r="AA67" s="130"/>
      <c r="AC67" s="145"/>
      <c r="AD67" s="130"/>
      <c r="AF67" s="145"/>
      <c r="AG67" s="130"/>
      <c r="AI67" s="145"/>
      <c r="AJ67" s="130"/>
      <c r="AL67" s="145"/>
      <c r="AM67" s="130"/>
      <c r="AO67" s="145"/>
      <c r="AP67" s="130"/>
      <c r="AR67" s="145"/>
      <c r="AS67" s="130"/>
      <c r="AU67" s="145"/>
      <c r="AV67" s="130"/>
      <c r="AX67" s="145"/>
      <c r="AY67" s="130"/>
      <c r="BA67" s="145"/>
      <c r="BB67" s="130"/>
      <c r="BD67" s="145"/>
      <c r="BE67" s="130"/>
      <c r="BG67" s="145"/>
      <c r="BH67" s="130"/>
      <c r="BJ67" s="145"/>
      <c r="BK67" s="130"/>
      <c r="BM67" s="145"/>
      <c r="BN67" s="130"/>
      <c r="BP67" s="145"/>
      <c r="BQ67" s="130"/>
      <c r="BS67" s="145"/>
      <c r="BT67" s="130"/>
      <c r="BV67" s="145"/>
      <c r="BW67" s="130"/>
      <c r="BY67" s="145"/>
      <c r="BZ67" s="130"/>
      <c r="CB67" s="145"/>
      <c r="CC67" s="130"/>
      <c r="CE67" s="145"/>
      <c r="CF67" s="130"/>
      <c r="CH67" s="145"/>
      <c r="CI67" s="130"/>
      <c r="CK67" s="145"/>
      <c r="CL67" s="130"/>
      <c r="CN67" s="145"/>
      <c r="CO67" s="130"/>
      <c r="CQ67" s="145"/>
      <c r="CR67" s="130"/>
      <c r="CT67" s="145"/>
      <c r="CU67" s="130"/>
      <c r="CW67" s="145"/>
      <c r="CX67" s="130"/>
      <c r="CZ67" s="145"/>
      <c r="DA67" s="130"/>
      <c r="DC67" s="145"/>
      <c r="DD67" s="130"/>
      <c r="DF67" s="145"/>
      <c r="DG67" s="130"/>
      <c r="DI67" s="145"/>
      <c r="DJ67" s="130"/>
      <c r="DL67" s="145"/>
      <c r="DM67" s="130"/>
      <c r="DO67" s="145"/>
      <c r="DP67" s="130"/>
      <c r="DR67" s="145"/>
      <c r="DS67" s="130"/>
      <c r="DU67" s="145"/>
      <c r="DV67" s="130"/>
      <c r="DX67" s="145"/>
      <c r="DY67" s="130"/>
      <c r="EA67" s="145"/>
      <c r="EB67" s="130"/>
      <c r="ED67" s="145"/>
      <c r="EE67" s="130"/>
      <c r="EG67" s="145"/>
      <c r="EH67" s="130"/>
      <c r="EJ67" s="145"/>
      <c r="EK67" s="130"/>
      <c r="EM67" s="145"/>
      <c r="EN67" s="130"/>
      <c r="EP67" s="145"/>
      <c r="EQ67" s="130"/>
      <c r="ES67" s="145"/>
      <c r="ET67" s="130"/>
      <c r="EV67" s="145"/>
      <c r="EW67" s="130"/>
      <c r="EY67" s="145"/>
      <c r="EZ67" s="130"/>
      <c r="FB67" s="145"/>
      <c r="FC67" s="130"/>
      <c r="FE67" s="145"/>
      <c r="FF67" s="130"/>
      <c r="FH67" s="145"/>
      <c r="FI67" s="130"/>
      <c r="FK67" s="145"/>
      <c r="FL67" s="130"/>
      <c r="FN67" s="145"/>
      <c r="FO67" s="130"/>
      <c r="FQ67" s="145"/>
      <c r="FR67" s="130"/>
      <c r="FT67" s="145"/>
      <c r="FU67" s="130"/>
      <c r="FW67" s="145"/>
      <c r="FX67" s="130"/>
      <c r="FZ67" s="145"/>
      <c r="GA67" s="130"/>
      <c r="GC67" s="145"/>
      <c r="GD67" s="130"/>
      <c r="GF67" s="145"/>
      <c r="GG67" s="130"/>
      <c r="GI67" s="145"/>
      <c r="GJ67" s="130"/>
      <c r="GL67" s="145"/>
      <c r="GM67" s="130"/>
      <c r="GO67" s="145"/>
      <c r="GP67" s="130"/>
      <c r="GR67" s="145"/>
      <c r="GS67" s="130"/>
      <c r="GU67" s="145"/>
      <c r="GV67" s="130"/>
      <c r="GX67" s="145"/>
      <c r="GY67" s="130"/>
      <c r="HA67" s="145"/>
      <c r="HB67" s="130"/>
      <c r="HD67" s="145"/>
      <c r="HE67" s="130"/>
      <c r="HG67" s="145"/>
      <c r="HH67" s="130"/>
      <c r="HJ67" s="145"/>
      <c r="HK67" s="130"/>
      <c r="HM67" s="145"/>
      <c r="HN67" s="130"/>
      <c r="HP67" s="145"/>
      <c r="HQ67" s="130"/>
      <c r="HS67" s="145"/>
      <c r="HT67" s="130"/>
      <c r="HV67" s="145"/>
      <c r="HW67" s="130"/>
      <c r="HY67" s="145"/>
      <c r="HZ67" s="130"/>
      <c r="IB67" s="145"/>
      <c r="IC67" s="130"/>
      <c r="IE67" s="145"/>
      <c r="IF67" s="130"/>
      <c r="IH67" s="145"/>
      <c r="II67" s="130"/>
      <c r="IK67" s="145"/>
      <c r="IL67" s="130"/>
      <c r="IN67" s="145"/>
      <c r="IO67" s="130"/>
      <c r="IQ67" s="145"/>
      <c r="IR67" s="130"/>
      <c r="IT67" s="145"/>
    </row>
    <row r="68" spans="1:254" s="129" customFormat="1" ht="12" customHeight="1" thickBot="1" x14ac:dyDescent="0.25">
      <c r="A68" s="132"/>
      <c r="B68" s="130"/>
      <c r="C68" s="130"/>
      <c r="D68" s="130"/>
      <c r="E68" s="130"/>
      <c r="F68" s="144"/>
      <c r="G68" s="131"/>
      <c r="H68" s="130"/>
      <c r="I68" s="130"/>
      <c r="K68" s="130"/>
      <c r="L68" s="130"/>
      <c r="N68" s="130"/>
      <c r="O68" s="130"/>
      <c r="Q68" s="130"/>
      <c r="R68" s="130"/>
      <c r="T68" s="130"/>
      <c r="U68" s="130"/>
      <c r="W68" s="130"/>
      <c r="X68" s="130"/>
      <c r="Z68" s="130"/>
      <c r="AA68" s="130"/>
      <c r="AC68" s="130"/>
      <c r="AD68" s="130"/>
      <c r="AF68" s="130"/>
      <c r="AG68" s="130"/>
      <c r="AI68" s="130"/>
      <c r="AJ68" s="130"/>
      <c r="AL68" s="130"/>
      <c r="AM68" s="130"/>
      <c r="AO68" s="130"/>
      <c r="AP68" s="130"/>
      <c r="AR68" s="130"/>
      <c r="AS68" s="130"/>
      <c r="AU68" s="130"/>
      <c r="AV68" s="130"/>
      <c r="AX68" s="130"/>
      <c r="AY68" s="130"/>
      <c r="BA68" s="130"/>
      <c r="BB68" s="130"/>
      <c r="BD68" s="130"/>
      <c r="BE68" s="130"/>
      <c r="BG68" s="130"/>
      <c r="BH68" s="130"/>
      <c r="BJ68" s="130"/>
      <c r="BK68" s="130"/>
      <c r="BM68" s="130"/>
      <c r="BN68" s="130"/>
      <c r="BP68" s="130"/>
      <c r="BQ68" s="130"/>
      <c r="BS68" s="130"/>
      <c r="BT68" s="130"/>
      <c r="BV68" s="130"/>
      <c r="BW68" s="130"/>
      <c r="BY68" s="130"/>
      <c r="BZ68" s="130"/>
      <c r="CB68" s="130"/>
      <c r="CC68" s="130"/>
      <c r="CE68" s="130"/>
      <c r="CF68" s="130"/>
      <c r="CH68" s="130"/>
      <c r="CI68" s="130"/>
      <c r="CK68" s="130"/>
      <c r="CL68" s="130"/>
      <c r="CN68" s="130"/>
      <c r="CO68" s="130"/>
      <c r="CQ68" s="130"/>
      <c r="CR68" s="130"/>
      <c r="CT68" s="130"/>
      <c r="CU68" s="130"/>
      <c r="CW68" s="130"/>
      <c r="CX68" s="130"/>
      <c r="CZ68" s="130"/>
      <c r="DA68" s="130"/>
      <c r="DC68" s="130"/>
      <c r="DD68" s="130"/>
      <c r="DF68" s="130"/>
      <c r="DG68" s="130"/>
      <c r="DI68" s="130"/>
      <c r="DJ68" s="130"/>
      <c r="DL68" s="130"/>
      <c r="DM68" s="130"/>
      <c r="DO68" s="130"/>
      <c r="DP68" s="130"/>
      <c r="DR68" s="130"/>
      <c r="DS68" s="130"/>
      <c r="DU68" s="130"/>
      <c r="DV68" s="130"/>
      <c r="DX68" s="130"/>
      <c r="DY68" s="130"/>
      <c r="EA68" s="130"/>
      <c r="EB68" s="130"/>
      <c r="ED68" s="130"/>
      <c r="EE68" s="130"/>
      <c r="EG68" s="130"/>
      <c r="EH68" s="130"/>
      <c r="EJ68" s="130"/>
      <c r="EK68" s="130"/>
      <c r="EM68" s="130"/>
      <c r="EN68" s="130"/>
      <c r="EP68" s="130"/>
      <c r="EQ68" s="130"/>
      <c r="ES68" s="130"/>
      <c r="ET68" s="130"/>
      <c r="EV68" s="130"/>
      <c r="EW68" s="130"/>
      <c r="EY68" s="130"/>
      <c r="EZ68" s="130"/>
      <c r="FB68" s="130"/>
      <c r="FC68" s="130"/>
      <c r="FE68" s="130"/>
      <c r="FF68" s="130"/>
      <c r="FH68" s="130"/>
      <c r="FI68" s="130"/>
      <c r="FK68" s="130"/>
      <c r="FL68" s="130"/>
      <c r="FN68" s="130"/>
      <c r="FO68" s="130"/>
      <c r="FQ68" s="130"/>
      <c r="FR68" s="130"/>
      <c r="FT68" s="130"/>
      <c r="FU68" s="130"/>
      <c r="FW68" s="130"/>
      <c r="FX68" s="130"/>
      <c r="FZ68" s="130"/>
      <c r="GA68" s="130"/>
      <c r="GC68" s="130"/>
      <c r="GD68" s="130"/>
      <c r="GF68" s="130"/>
      <c r="GG68" s="130"/>
      <c r="GI68" s="130"/>
      <c r="GJ68" s="130"/>
      <c r="GL68" s="130"/>
      <c r="GM68" s="130"/>
      <c r="GO68" s="130"/>
      <c r="GP68" s="130"/>
      <c r="GR68" s="130"/>
      <c r="GS68" s="130"/>
      <c r="GU68" s="130"/>
      <c r="GV68" s="130"/>
      <c r="GX68" s="130"/>
      <c r="GY68" s="130"/>
      <c r="HA68" s="130"/>
      <c r="HB68" s="130"/>
      <c r="HD68" s="130"/>
      <c r="HE68" s="130"/>
      <c r="HG68" s="130"/>
      <c r="HH68" s="130"/>
      <c r="HJ68" s="130"/>
      <c r="HK68" s="130"/>
      <c r="HM68" s="130"/>
      <c r="HN68" s="130"/>
      <c r="HP68" s="130"/>
      <c r="HQ68" s="130"/>
      <c r="HS68" s="130"/>
      <c r="HT68" s="130"/>
      <c r="HV68" s="130"/>
      <c r="HW68" s="130"/>
      <c r="HY68" s="130"/>
      <c r="HZ68" s="130"/>
      <c r="IB68" s="130"/>
      <c r="IC68" s="130"/>
      <c r="IE68" s="130"/>
      <c r="IF68" s="130"/>
      <c r="IH68" s="130"/>
      <c r="II68" s="130"/>
      <c r="IK68" s="130"/>
      <c r="IL68" s="130"/>
      <c r="IN68" s="130"/>
      <c r="IO68" s="130"/>
      <c r="IQ68" s="130"/>
      <c r="IR68" s="130"/>
      <c r="IT68" s="130"/>
    </row>
    <row r="69" spans="1:254" s="134" customFormat="1" ht="12" customHeight="1" x14ac:dyDescent="0.2">
      <c r="A69" s="142" t="s">
        <v>29</v>
      </c>
      <c r="B69" s="141"/>
      <c r="C69" s="141"/>
      <c r="D69" s="141"/>
      <c r="F69" s="30"/>
      <c r="H69" s="142" t="s">
        <v>15</v>
      </c>
      <c r="I69" s="141"/>
      <c r="J69" s="141"/>
      <c r="N69" s="142" t="s">
        <v>15</v>
      </c>
      <c r="O69" s="141"/>
      <c r="P69" s="141"/>
      <c r="Q69" s="30"/>
      <c r="R69" s="642">
        <v>43865</v>
      </c>
      <c r="S69" s="642"/>
      <c r="T69" s="30"/>
      <c r="U69" s="143"/>
      <c r="V69" s="143"/>
      <c r="W69" s="142" t="s">
        <v>15</v>
      </c>
      <c r="X69" s="141"/>
      <c r="Y69" s="141"/>
      <c r="AC69" s="142" t="s">
        <v>15</v>
      </c>
      <c r="AD69" s="141"/>
      <c r="AE69" s="141"/>
      <c r="AI69" s="30"/>
      <c r="AJ69" s="143"/>
      <c r="AK69" s="143"/>
      <c r="AL69" s="142" t="s">
        <v>15</v>
      </c>
      <c r="AM69" s="141"/>
      <c r="AN69" s="141"/>
      <c r="AR69" s="142" t="s">
        <v>15</v>
      </c>
      <c r="AS69" s="141"/>
      <c r="AT69" s="141"/>
      <c r="AX69" s="30"/>
      <c r="AY69" s="143"/>
      <c r="AZ69" s="143"/>
      <c r="BA69" s="142" t="s">
        <v>15</v>
      </c>
      <c r="BB69" s="141"/>
      <c r="BC69" s="141"/>
      <c r="BG69" s="142" t="s">
        <v>15</v>
      </c>
      <c r="BH69" s="141"/>
      <c r="BI69" s="141"/>
      <c r="BM69" s="30"/>
      <c r="BN69" s="143"/>
      <c r="BO69" s="143"/>
      <c r="BP69" s="142" t="s">
        <v>15</v>
      </c>
      <c r="BQ69" s="141"/>
      <c r="BR69" s="141"/>
      <c r="BV69" s="142" t="s">
        <v>15</v>
      </c>
      <c r="BW69" s="141"/>
      <c r="BX69" s="141"/>
      <c r="CB69" s="30"/>
      <c r="CC69" s="143"/>
      <c r="CD69" s="143"/>
      <c r="CE69" s="142" t="s">
        <v>15</v>
      </c>
      <c r="CF69" s="141"/>
      <c r="CG69" s="141"/>
      <c r="CK69" s="142" t="s">
        <v>15</v>
      </c>
      <c r="CL69" s="141"/>
      <c r="CM69" s="141"/>
      <c r="CQ69" s="30"/>
      <c r="CR69" s="143"/>
      <c r="CS69" s="143"/>
      <c r="CT69" s="142" t="s">
        <v>15</v>
      </c>
      <c r="CU69" s="141"/>
      <c r="CV69" s="141"/>
      <c r="CZ69" s="142" t="s">
        <v>15</v>
      </c>
      <c r="DA69" s="141"/>
      <c r="DB69" s="141"/>
      <c r="DF69" s="30"/>
      <c r="DG69" s="143"/>
      <c r="DH69" s="143"/>
      <c r="DI69" s="142" t="s">
        <v>15</v>
      </c>
      <c r="DJ69" s="141"/>
      <c r="DK69" s="141"/>
      <c r="DO69" s="142" t="s">
        <v>15</v>
      </c>
      <c r="DP69" s="141"/>
      <c r="DQ69" s="141"/>
      <c r="DU69" s="30"/>
      <c r="DV69" s="143"/>
      <c r="DW69" s="143"/>
      <c r="DX69" s="142" t="s">
        <v>15</v>
      </c>
      <c r="DY69" s="141"/>
      <c r="DZ69" s="141"/>
      <c r="ED69" s="142" t="s">
        <v>15</v>
      </c>
      <c r="EE69" s="141"/>
      <c r="EF69" s="141"/>
      <c r="EJ69" s="30"/>
      <c r="EK69" s="143"/>
      <c r="EL69" s="143"/>
      <c r="EM69" s="142" t="s">
        <v>15</v>
      </c>
      <c r="EN69" s="141"/>
      <c r="EO69" s="141"/>
      <c r="ES69" s="142" t="s">
        <v>15</v>
      </c>
      <c r="ET69" s="141"/>
      <c r="EU69" s="141"/>
      <c r="EY69" s="30"/>
      <c r="EZ69" s="143"/>
      <c r="FA69" s="143"/>
      <c r="FB69" s="142" t="s">
        <v>15</v>
      </c>
      <c r="FC69" s="141"/>
      <c r="FD69" s="141"/>
      <c r="FH69" s="142" t="s">
        <v>15</v>
      </c>
      <c r="FI69" s="141"/>
      <c r="FJ69" s="141"/>
      <c r="FN69" s="30"/>
      <c r="FO69" s="143"/>
      <c r="FP69" s="143"/>
      <c r="FQ69" s="142" t="s">
        <v>15</v>
      </c>
      <c r="FR69" s="141"/>
      <c r="FS69" s="141"/>
      <c r="FW69" s="142" t="s">
        <v>15</v>
      </c>
      <c r="FX69" s="141"/>
      <c r="FY69" s="141"/>
      <c r="GC69" s="30"/>
      <c r="GD69" s="143"/>
      <c r="GE69" s="143"/>
      <c r="GF69" s="142" t="s">
        <v>15</v>
      </c>
      <c r="GG69" s="141"/>
      <c r="GH69" s="141"/>
      <c r="GL69" s="142" t="s">
        <v>15</v>
      </c>
      <c r="GM69" s="141"/>
      <c r="GN69" s="141"/>
      <c r="GR69" s="30"/>
      <c r="GS69" s="143"/>
      <c r="GT69" s="143"/>
      <c r="GU69" s="142" t="s">
        <v>15</v>
      </c>
      <c r="GV69" s="141"/>
      <c r="GW69" s="141"/>
      <c r="HA69" s="142" t="s">
        <v>15</v>
      </c>
      <c r="HB69" s="141"/>
      <c r="HC69" s="141"/>
      <c r="HG69" s="30"/>
      <c r="HH69" s="143"/>
      <c r="HI69" s="143"/>
      <c r="HJ69" s="142" t="s">
        <v>15</v>
      </c>
      <c r="HK69" s="141"/>
      <c r="HL69" s="141"/>
      <c r="HP69" s="142" t="s">
        <v>15</v>
      </c>
      <c r="HQ69" s="141"/>
      <c r="HR69" s="141"/>
      <c r="HV69" s="30"/>
      <c r="HW69" s="143"/>
      <c r="HX69" s="143"/>
      <c r="HY69" s="142" t="s">
        <v>15</v>
      </c>
      <c r="HZ69" s="141"/>
      <c r="IA69" s="141"/>
      <c r="IE69" s="142" t="s">
        <v>15</v>
      </c>
      <c r="IF69" s="141"/>
      <c r="IG69" s="141"/>
    </row>
    <row r="70" spans="1:254" s="134" customFormat="1" ht="12" customHeight="1" x14ac:dyDescent="0.2">
      <c r="A70" s="20" t="s">
        <v>28</v>
      </c>
      <c r="B70" s="140">
        <f>QCI!$C$61</f>
        <v>0</v>
      </c>
      <c r="C70" s="140"/>
      <c r="D70" s="140"/>
      <c r="H70" s="20" t="s">
        <v>28</v>
      </c>
      <c r="I70" s="23"/>
      <c r="J70" s="22"/>
      <c r="K70" s="138"/>
      <c r="N70" s="20" t="s">
        <v>28</v>
      </c>
      <c r="O70" s="23"/>
      <c r="P70" s="22"/>
      <c r="Q70" s="137"/>
      <c r="R70" s="641" t="s">
        <v>27</v>
      </c>
      <c r="S70" s="641"/>
      <c r="T70" s="20"/>
      <c r="U70" s="20"/>
      <c r="W70" s="20" t="s">
        <v>28</v>
      </c>
      <c r="X70" s="17">
        <f>$I$70</f>
        <v>0</v>
      </c>
      <c r="Y70" s="135"/>
      <c r="AC70" s="20" t="s">
        <v>28</v>
      </c>
      <c r="AD70" s="17">
        <f>$O$70</f>
        <v>0</v>
      </c>
      <c r="AE70" s="135"/>
      <c r="AI70" s="20"/>
      <c r="AJ70" s="20"/>
      <c r="AL70" s="20" t="s">
        <v>28</v>
      </c>
      <c r="AM70" s="17">
        <f>$I$70</f>
        <v>0</v>
      </c>
      <c r="AN70" s="135"/>
      <c r="AR70" s="20" t="s">
        <v>28</v>
      </c>
      <c r="AS70" s="17">
        <f>$O$70</f>
        <v>0</v>
      </c>
      <c r="AT70" s="135"/>
      <c r="AX70" s="20"/>
      <c r="AY70" s="20"/>
      <c r="BA70" s="20" t="s">
        <v>28</v>
      </c>
      <c r="BB70" s="17">
        <f>$I$70</f>
        <v>0</v>
      </c>
      <c r="BC70" s="135"/>
      <c r="BG70" s="20" t="s">
        <v>28</v>
      </c>
      <c r="BH70" s="17">
        <f>$O$70</f>
        <v>0</v>
      </c>
      <c r="BI70" s="135"/>
      <c r="BM70" s="20"/>
      <c r="BN70" s="20"/>
      <c r="BP70" s="20" t="s">
        <v>28</v>
      </c>
      <c r="BQ70" s="17">
        <f>$I$70</f>
        <v>0</v>
      </c>
      <c r="BR70" s="135"/>
      <c r="BV70" s="20" t="s">
        <v>28</v>
      </c>
      <c r="BW70" s="17">
        <f>$O$70</f>
        <v>0</v>
      </c>
      <c r="BX70" s="135"/>
      <c r="CB70" s="20"/>
      <c r="CC70" s="20"/>
      <c r="CE70" s="20" t="s">
        <v>28</v>
      </c>
      <c r="CF70" s="17">
        <f>$I$70</f>
        <v>0</v>
      </c>
      <c r="CG70" s="135"/>
      <c r="CK70" s="20" t="s">
        <v>28</v>
      </c>
      <c r="CL70" s="17">
        <f>$O$70</f>
        <v>0</v>
      </c>
      <c r="CM70" s="135"/>
      <c r="CQ70" s="20"/>
      <c r="CR70" s="20"/>
      <c r="CT70" s="20" t="s">
        <v>28</v>
      </c>
      <c r="CU70" s="17">
        <f>$I$70</f>
        <v>0</v>
      </c>
      <c r="CV70" s="135"/>
      <c r="CZ70" s="20" t="s">
        <v>28</v>
      </c>
      <c r="DA70" s="17">
        <f>$O$70</f>
        <v>0</v>
      </c>
      <c r="DB70" s="135"/>
      <c r="DF70" s="20"/>
      <c r="DG70" s="20"/>
      <c r="DI70" s="20" t="s">
        <v>28</v>
      </c>
      <c r="DJ70" s="17">
        <f>$I$70</f>
        <v>0</v>
      </c>
      <c r="DK70" s="135"/>
      <c r="DO70" s="20" t="s">
        <v>28</v>
      </c>
      <c r="DP70" s="17">
        <f>$O$70</f>
        <v>0</v>
      </c>
      <c r="DQ70" s="135"/>
      <c r="DU70" s="20"/>
      <c r="DV70" s="20"/>
      <c r="DX70" s="20" t="s">
        <v>28</v>
      </c>
      <c r="DY70" s="17">
        <f>$I$70</f>
        <v>0</v>
      </c>
      <c r="DZ70" s="135"/>
      <c r="ED70" s="20" t="s">
        <v>28</v>
      </c>
      <c r="EE70" s="17">
        <f>$O$70</f>
        <v>0</v>
      </c>
      <c r="EF70" s="135"/>
      <c r="EJ70" s="20"/>
      <c r="EK70" s="20"/>
      <c r="EM70" s="20" t="s">
        <v>28</v>
      </c>
      <c r="EN70" s="17">
        <f>$I$70</f>
        <v>0</v>
      </c>
      <c r="EO70" s="135"/>
      <c r="ES70" s="20" t="s">
        <v>28</v>
      </c>
      <c r="ET70" s="17">
        <f>$O$70</f>
        <v>0</v>
      </c>
      <c r="EU70" s="135"/>
      <c r="EY70" s="20"/>
      <c r="EZ70" s="20"/>
      <c r="FB70" s="20" t="s">
        <v>28</v>
      </c>
      <c r="FC70" s="17">
        <f>$I$70</f>
        <v>0</v>
      </c>
      <c r="FD70" s="135"/>
      <c r="FH70" s="20" t="s">
        <v>28</v>
      </c>
      <c r="FI70" s="17">
        <f>$O$70</f>
        <v>0</v>
      </c>
      <c r="FJ70" s="135"/>
      <c r="FN70" s="20"/>
      <c r="FO70" s="20"/>
      <c r="FQ70" s="20" t="s">
        <v>28</v>
      </c>
      <c r="FR70" s="17">
        <f>$I$70</f>
        <v>0</v>
      </c>
      <c r="FS70" s="135"/>
      <c r="FW70" s="20" t="s">
        <v>28</v>
      </c>
      <c r="FX70" s="17">
        <f>$O$70</f>
        <v>0</v>
      </c>
      <c r="FY70" s="135"/>
      <c r="GC70" s="20"/>
      <c r="GD70" s="20"/>
      <c r="GF70" s="20" t="s">
        <v>28</v>
      </c>
      <c r="GG70" s="17">
        <f>$I$70</f>
        <v>0</v>
      </c>
      <c r="GH70" s="135"/>
      <c r="GL70" s="20" t="s">
        <v>28</v>
      </c>
      <c r="GM70" s="17">
        <f>$O$70</f>
        <v>0</v>
      </c>
      <c r="GN70" s="135"/>
      <c r="GR70" s="20"/>
      <c r="GS70" s="20"/>
      <c r="GU70" s="20" t="s">
        <v>28</v>
      </c>
      <c r="GV70" s="17">
        <f>$I$70</f>
        <v>0</v>
      </c>
      <c r="GW70" s="135"/>
      <c r="HA70" s="20" t="s">
        <v>28</v>
      </c>
      <c r="HB70" s="17">
        <f>$O$70</f>
        <v>0</v>
      </c>
      <c r="HC70" s="135"/>
      <c r="HG70" s="20"/>
      <c r="HH70" s="20"/>
      <c r="HJ70" s="20" t="s">
        <v>28</v>
      </c>
      <c r="HK70" s="17">
        <f>$I$70</f>
        <v>0</v>
      </c>
      <c r="HL70" s="135"/>
      <c r="HP70" s="20" t="s">
        <v>28</v>
      </c>
      <c r="HQ70" s="17">
        <f>$O$70</f>
        <v>0</v>
      </c>
      <c r="HR70" s="135"/>
      <c r="HV70" s="20"/>
      <c r="HW70" s="20"/>
      <c r="HY70" s="20" t="s">
        <v>28</v>
      </c>
      <c r="HZ70" s="17">
        <f>$I$70</f>
        <v>0</v>
      </c>
      <c r="IA70" s="135"/>
      <c r="IE70" s="20" t="s">
        <v>28</v>
      </c>
      <c r="IF70" s="17">
        <f>$O$70</f>
        <v>0</v>
      </c>
      <c r="IG70" s="135"/>
    </row>
    <row r="71" spans="1:254" s="134" customFormat="1" ht="12" customHeight="1" x14ac:dyDescent="0.2">
      <c r="A71" s="20" t="s">
        <v>26</v>
      </c>
      <c r="B71" s="139">
        <f>QCI!$C$62</f>
        <v>0</v>
      </c>
      <c r="C71" s="139"/>
      <c r="D71" s="139"/>
      <c r="H71" s="20" t="s">
        <v>25</v>
      </c>
      <c r="I71" s="23"/>
      <c r="J71" s="22"/>
      <c r="K71" s="138"/>
      <c r="N71" s="20" t="s">
        <v>25</v>
      </c>
      <c r="O71" s="23"/>
      <c r="P71" s="22"/>
      <c r="Q71" s="137"/>
      <c r="R71" s="24"/>
      <c r="S71" s="136"/>
      <c r="T71" s="20"/>
      <c r="U71" s="20"/>
      <c r="W71" s="20" t="s">
        <v>25</v>
      </c>
      <c r="X71" s="17">
        <f>$I$71</f>
        <v>0</v>
      </c>
      <c r="Y71" s="135"/>
      <c r="AC71" s="20" t="s">
        <v>25</v>
      </c>
      <c r="AD71" s="17">
        <f>$O$71</f>
        <v>0</v>
      </c>
      <c r="AE71" s="135"/>
      <c r="AI71" s="20"/>
      <c r="AJ71" s="20"/>
      <c r="AL71" s="20" t="s">
        <v>25</v>
      </c>
      <c r="AM71" s="17">
        <f>$I$71</f>
        <v>0</v>
      </c>
      <c r="AN71" s="135"/>
      <c r="AR71" s="20" t="s">
        <v>25</v>
      </c>
      <c r="AS71" s="17">
        <f>$O$71</f>
        <v>0</v>
      </c>
      <c r="AT71" s="135"/>
      <c r="AX71" s="20"/>
      <c r="AY71" s="20"/>
      <c r="BA71" s="20" t="s">
        <v>25</v>
      </c>
      <c r="BB71" s="17">
        <f>$I$71</f>
        <v>0</v>
      </c>
      <c r="BC71" s="135"/>
      <c r="BG71" s="20" t="s">
        <v>25</v>
      </c>
      <c r="BH71" s="17">
        <f>$O$71</f>
        <v>0</v>
      </c>
      <c r="BI71" s="135"/>
      <c r="BM71" s="20"/>
      <c r="BN71" s="20"/>
      <c r="BP71" s="20" t="s">
        <v>25</v>
      </c>
      <c r="BQ71" s="17">
        <f>$I$71</f>
        <v>0</v>
      </c>
      <c r="BR71" s="135"/>
      <c r="BV71" s="20" t="s">
        <v>25</v>
      </c>
      <c r="BW71" s="17">
        <f>$O$71</f>
        <v>0</v>
      </c>
      <c r="BX71" s="135"/>
      <c r="CB71" s="20"/>
      <c r="CC71" s="20"/>
      <c r="CE71" s="20" t="s">
        <v>25</v>
      </c>
      <c r="CF71" s="17">
        <f>$I$71</f>
        <v>0</v>
      </c>
      <c r="CG71" s="135"/>
      <c r="CK71" s="20" t="s">
        <v>25</v>
      </c>
      <c r="CL71" s="17">
        <f>$O$71</f>
        <v>0</v>
      </c>
      <c r="CM71" s="135"/>
      <c r="CQ71" s="20"/>
      <c r="CR71" s="20"/>
      <c r="CT71" s="20" t="s">
        <v>25</v>
      </c>
      <c r="CU71" s="17">
        <f>$I$71</f>
        <v>0</v>
      </c>
      <c r="CV71" s="135"/>
      <c r="CZ71" s="20" t="s">
        <v>25</v>
      </c>
      <c r="DA71" s="17">
        <f>$O$71</f>
        <v>0</v>
      </c>
      <c r="DB71" s="135"/>
      <c r="DF71" s="20"/>
      <c r="DG71" s="20"/>
      <c r="DI71" s="20" t="s">
        <v>25</v>
      </c>
      <c r="DJ71" s="17">
        <f>$I$71</f>
        <v>0</v>
      </c>
      <c r="DK71" s="135"/>
      <c r="DO71" s="20" t="s">
        <v>25</v>
      </c>
      <c r="DP71" s="17">
        <f>$O$71</f>
        <v>0</v>
      </c>
      <c r="DQ71" s="135"/>
      <c r="DU71" s="20"/>
      <c r="DV71" s="20"/>
      <c r="DX71" s="20" t="s">
        <v>25</v>
      </c>
      <c r="DY71" s="17">
        <f>$I$71</f>
        <v>0</v>
      </c>
      <c r="DZ71" s="135"/>
      <c r="ED71" s="20" t="s">
        <v>25</v>
      </c>
      <c r="EE71" s="17">
        <f>$O$71</f>
        <v>0</v>
      </c>
      <c r="EF71" s="135"/>
      <c r="EJ71" s="20"/>
      <c r="EK71" s="20"/>
      <c r="EM71" s="20" t="s">
        <v>25</v>
      </c>
      <c r="EN71" s="17">
        <f>$I$71</f>
        <v>0</v>
      </c>
      <c r="EO71" s="135"/>
      <c r="ES71" s="20" t="s">
        <v>25</v>
      </c>
      <c r="ET71" s="17">
        <f>$O$71</f>
        <v>0</v>
      </c>
      <c r="EU71" s="135"/>
      <c r="EY71" s="20"/>
      <c r="EZ71" s="20"/>
      <c r="FB71" s="20" t="s">
        <v>25</v>
      </c>
      <c r="FC71" s="17">
        <f>$I$71</f>
        <v>0</v>
      </c>
      <c r="FD71" s="135"/>
      <c r="FH71" s="20" t="s">
        <v>25</v>
      </c>
      <c r="FI71" s="17">
        <f>$O$71</f>
        <v>0</v>
      </c>
      <c r="FJ71" s="135"/>
      <c r="FN71" s="20"/>
      <c r="FO71" s="20"/>
      <c r="FQ71" s="20" t="s">
        <v>25</v>
      </c>
      <c r="FR71" s="17">
        <f>$I$71</f>
        <v>0</v>
      </c>
      <c r="FS71" s="135"/>
      <c r="FW71" s="20" t="s">
        <v>25</v>
      </c>
      <c r="FX71" s="17">
        <f>$O$71</f>
        <v>0</v>
      </c>
      <c r="FY71" s="135"/>
      <c r="GC71" s="20"/>
      <c r="GD71" s="20"/>
      <c r="GF71" s="20" t="s">
        <v>25</v>
      </c>
      <c r="GG71" s="17">
        <f>$I$71</f>
        <v>0</v>
      </c>
      <c r="GH71" s="135"/>
      <c r="GL71" s="20" t="s">
        <v>25</v>
      </c>
      <c r="GM71" s="17">
        <f>$O$71</f>
        <v>0</v>
      </c>
      <c r="GN71" s="135"/>
      <c r="GR71" s="20"/>
      <c r="GS71" s="20"/>
      <c r="GU71" s="20" t="s">
        <v>25</v>
      </c>
      <c r="GV71" s="17">
        <f>$I$71</f>
        <v>0</v>
      </c>
      <c r="GW71" s="135"/>
      <c r="HA71" s="20" t="s">
        <v>25</v>
      </c>
      <c r="HB71" s="17">
        <f>$O$71</f>
        <v>0</v>
      </c>
      <c r="HC71" s="135"/>
      <c r="HG71" s="20"/>
      <c r="HH71" s="20"/>
      <c r="HJ71" s="20" t="s">
        <v>25</v>
      </c>
      <c r="HK71" s="17">
        <f>$I$71</f>
        <v>0</v>
      </c>
      <c r="HL71" s="135"/>
      <c r="HP71" s="20" t="s">
        <v>25</v>
      </c>
      <c r="HQ71" s="17">
        <f>$O$71</f>
        <v>0</v>
      </c>
      <c r="HR71" s="135"/>
      <c r="HV71" s="20"/>
      <c r="HW71" s="20"/>
      <c r="HY71" s="20" t="s">
        <v>25</v>
      </c>
      <c r="HZ71" s="17">
        <f>$I$71</f>
        <v>0</v>
      </c>
      <c r="IA71" s="135"/>
      <c r="IE71" s="20" t="s">
        <v>25</v>
      </c>
      <c r="IF71" s="17">
        <f>$O$71</f>
        <v>0</v>
      </c>
      <c r="IG71" s="135"/>
    </row>
    <row r="72" spans="1:254" s="129" customFormat="1" ht="8.25" customHeight="1" x14ac:dyDescent="0.2">
      <c r="A72" s="132"/>
      <c r="B72" s="133"/>
      <c r="C72" s="130"/>
      <c r="D72" s="130"/>
      <c r="E72" s="130"/>
      <c r="F72" s="130"/>
      <c r="G72" s="131"/>
      <c r="H72" s="130"/>
      <c r="I72" s="130"/>
      <c r="K72" s="130"/>
      <c r="L72" s="130"/>
      <c r="N72" s="130"/>
      <c r="O72" s="130"/>
      <c r="Q72" s="130"/>
      <c r="R72" s="130"/>
      <c r="T72" s="130"/>
      <c r="U72" s="130"/>
      <c r="W72" s="130"/>
      <c r="X72" s="130"/>
      <c r="Z72" s="130"/>
      <c r="AA72" s="130"/>
      <c r="AC72" s="130"/>
      <c r="AD72" s="130"/>
      <c r="AF72" s="130"/>
      <c r="AG72" s="130"/>
      <c r="AI72" s="130"/>
      <c r="AJ72" s="130"/>
      <c r="AL72" s="130"/>
      <c r="AM72" s="130"/>
      <c r="AO72" s="130"/>
      <c r="AP72" s="130"/>
      <c r="AR72" s="130"/>
      <c r="AS72" s="130"/>
      <c r="AU72" s="130"/>
      <c r="AV72" s="130"/>
      <c r="AX72" s="130"/>
      <c r="AY72" s="130"/>
      <c r="BA72" s="130"/>
      <c r="BB72" s="130"/>
      <c r="BD72" s="130"/>
      <c r="BE72" s="130"/>
      <c r="BG72" s="130"/>
      <c r="BH72" s="130"/>
      <c r="BJ72" s="130"/>
      <c r="BK72" s="130"/>
      <c r="BM72" s="130"/>
      <c r="BN72" s="130"/>
      <c r="BP72" s="130"/>
      <c r="BQ72" s="130"/>
      <c r="BS72" s="130"/>
      <c r="BT72" s="130"/>
      <c r="BV72" s="130"/>
      <c r="BW72" s="130"/>
      <c r="BY72" s="130"/>
      <c r="BZ72" s="130"/>
      <c r="CB72" s="130"/>
      <c r="CC72" s="130"/>
      <c r="CE72" s="130"/>
      <c r="CF72" s="130"/>
      <c r="CH72" s="130"/>
      <c r="CI72" s="130"/>
      <c r="CK72" s="130"/>
      <c r="CL72" s="130"/>
      <c r="CN72" s="130"/>
      <c r="CO72" s="130"/>
      <c r="CQ72" s="130"/>
      <c r="CR72" s="130"/>
      <c r="CT72" s="130"/>
      <c r="CU72" s="130"/>
      <c r="CW72" s="130"/>
      <c r="CX72" s="130"/>
      <c r="CZ72" s="130"/>
      <c r="DA72" s="130"/>
      <c r="DC72" s="130"/>
      <c r="DD72" s="130"/>
      <c r="DF72" s="130"/>
      <c r="DG72" s="130"/>
      <c r="DI72" s="130"/>
      <c r="DJ72" s="130"/>
      <c r="DL72" s="130"/>
      <c r="DM72" s="130"/>
      <c r="DO72" s="130"/>
      <c r="DP72" s="130"/>
      <c r="DR72" s="130"/>
      <c r="DS72" s="130"/>
      <c r="DU72" s="130"/>
      <c r="DV72" s="130"/>
      <c r="DX72" s="130"/>
      <c r="DY72" s="130"/>
      <c r="EA72" s="130"/>
      <c r="EB72" s="130"/>
      <c r="ED72" s="130"/>
      <c r="EE72" s="130"/>
      <c r="EG72" s="130"/>
      <c r="EH72" s="130"/>
      <c r="EJ72" s="130"/>
      <c r="EK72" s="130"/>
      <c r="EM72" s="130"/>
      <c r="EN72" s="130"/>
      <c r="EP72" s="130"/>
      <c r="EQ72" s="130"/>
      <c r="ES72" s="130"/>
      <c r="ET72" s="130"/>
      <c r="EV72" s="130"/>
      <c r="EW72" s="130"/>
      <c r="EY72" s="130"/>
      <c r="EZ72" s="130"/>
      <c r="FB72" s="130"/>
      <c r="FC72" s="130"/>
      <c r="FE72" s="130"/>
      <c r="FF72" s="130"/>
      <c r="FH72" s="130"/>
      <c r="FI72" s="130"/>
      <c r="FK72" s="130"/>
      <c r="FL72" s="130"/>
      <c r="FN72" s="130"/>
      <c r="FO72" s="130"/>
      <c r="FQ72" s="130"/>
      <c r="FR72" s="130"/>
      <c r="FT72" s="130"/>
      <c r="FU72" s="130"/>
      <c r="FW72" s="130"/>
      <c r="FX72" s="130"/>
      <c r="FZ72" s="130"/>
      <c r="GA72" s="130"/>
      <c r="GC72" s="130"/>
      <c r="GD72" s="130"/>
      <c r="GF72" s="130"/>
      <c r="GG72" s="130"/>
      <c r="GI72" s="130"/>
      <c r="GJ72" s="130"/>
      <c r="GL72" s="130"/>
      <c r="GM72" s="130"/>
      <c r="GO72" s="130"/>
      <c r="GP72" s="130"/>
      <c r="GR72" s="130"/>
      <c r="GS72" s="130"/>
      <c r="GU72" s="130"/>
      <c r="GV72" s="130"/>
      <c r="GX72" s="130"/>
      <c r="GY72" s="130"/>
      <c r="HA72" s="130"/>
      <c r="HB72" s="130"/>
      <c r="HD72" s="130"/>
      <c r="HE72" s="130"/>
      <c r="HG72" s="130"/>
      <c r="HH72" s="130"/>
      <c r="HJ72" s="130"/>
      <c r="HK72" s="130"/>
      <c r="HM72" s="130"/>
      <c r="HN72" s="130"/>
      <c r="HP72" s="130"/>
      <c r="HQ72" s="130"/>
      <c r="HS72" s="130"/>
      <c r="HT72" s="130"/>
      <c r="HV72" s="130"/>
      <c r="HW72" s="130"/>
      <c r="HY72" s="130"/>
      <c r="HZ72" s="130"/>
      <c r="IB72" s="130"/>
      <c r="IC72" s="130"/>
      <c r="IE72" s="130"/>
      <c r="IF72" s="130"/>
      <c r="IH72" s="130"/>
      <c r="II72" s="130"/>
      <c r="IK72" s="130"/>
      <c r="IL72" s="130"/>
      <c r="IN72" s="130"/>
      <c r="IO72" s="130"/>
      <c r="IQ72" s="130"/>
      <c r="IR72" s="130"/>
      <c r="IT72" s="130"/>
    </row>
  </sheetData>
  <sheetProtection password="CCED" sheet="1" selectLockedCells="1"/>
  <dataConsolidate link="1"/>
  <mergeCells count="96">
    <mergeCell ref="H10:J10"/>
    <mergeCell ref="N10:P10"/>
    <mergeCell ref="DL10:DN10"/>
    <mergeCell ref="BP10:BR10"/>
    <mergeCell ref="T10:V10"/>
    <mergeCell ref="CK10:CM10"/>
    <mergeCell ref="CN10:CP10"/>
    <mergeCell ref="Z10:AB10"/>
    <mergeCell ref="BY10:CA10"/>
    <mergeCell ref="CB10:CD10"/>
    <mergeCell ref="DF10:DH10"/>
    <mergeCell ref="AX10:AZ10"/>
    <mergeCell ref="BA10:BC10"/>
    <mergeCell ref="BD10:BF10"/>
    <mergeCell ref="BG10:BI10"/>
    <mergeCell ref="CW10:CY10"/>
    <mergeCell ref="C10:C11"/>
    <mergeCell ref="C57:D57"/>
    <mergeCell ref="AU10:AW10"/>
    <mergeCell ref="W10:Y10"/>
    <mergeCell ref="AL10:AN10"/>
    <mergeCell ref="B53:D53"/>
    <mergeCell ref="AO10:AQ10"/>
    <mergeCell ref="AF10:AH10"/>
    <mergeCell ref="AC10:AE10"/>
    <mergeCell ref="AR10:AT10"/>
    <mergeCell ref="C55:D55"/>
    <mergeCell ref="C56:D56"/>
    <mergeCell ref="AI10:AK10"/>
    <mergeCell ref="E10:G10"/>
    <mergeCell ref="K10:M10"/>
    <mergeCell ref="Q10:S10"/>
    <mergeCell ref="D10:D11"/>
    <mergeCell ref="R70:S70"/>
    <mergeCell ref="BS10:BU10"/>
    <mergeCell ref="BV10:BX10"/>
    <mergeCell ref="EG10:EI10"/>
    <mergeCell ref="CE10:CG10"/>
    <mergeCell ref="CH10:CJ10"/>
    <mergeCell ref="R69:S69"/>
    <mergeCell ref="BM10:BO10"/>
    <mergeCell ref="CQ10:CS10"/>
    <mergeCell ref="DC10:DE10"/>
    <mergeCell ref="B59:D59"/>
    <mergeCell ref="C58:D58"/>
    <mergeCell ref="B10:B11"/>
    <mergeCell ref="C54:D54"/>
    <mergeCell ref="BJ10:BL10"/>
    <mergeCell ref="CZ10:DB10"/>
    <mergeCell ref="DI10:DK10"/>
    <mergeCell ref="CT10:CV10"/>
    <mergeCell ref="FK10:FM10"/>
    <mergeCell ref="ES10:EU10"/>
    <mergeCell ref="EV10:EX10"/>
    <mergeCell ref="EY10:FA10"/>
    <mergeCell ref="FB10:FD10"/>
    <mergeCell ref="FE10:FG10"/>
    <mergeCell ref="FH10:FJ10"/>
    <mergeCell ref="GF10:GH10"/>
    <mergeCell ref="DO10:DQ10"/>
    <mergeCell ref="DR10:DT10"/>
    <mergeCell ref="DU10:DW10"/>
    <mergeCell ref="DX10:DZ10"/>
    <mergeCell ref="EA10:EC10"/>
    <mergeCell ref="EM10:EO10"/>
    <mergeCell ref="ED10:EF10"/>
    <mergeCell ref="EJ10:EL10"/>
    <mergeCell ref="FQ10:FS10"/>
    <mergeCell ref="FT10:FV10"/>
    <mergeCell ref="FW10:FY10"/>
    <mergeCell ref="FZ10:GB10"/>
    <mergeCell ref="GC10:GE10"/>
    <mergeCell ref="EP10:ER10"/>
    <mergeCell ref="FN10:FP10"/>
    <mergeCell ref="HG10:HI10"/>
    <mergeCell ref="HJ10:HL10"/>
    <mergeCell ref="HA10:HC10"/>
    <mergeCell ref="HD10:HF10"/>
    <mergeCell ref="GI10:GK10"/>
    <mergeCell ref="GL10:GN10"/>
    <mergeCell ref="GO10:GQ10"/>
    <mergeCell ref="GR10:GT10"/>
    <mergeCell ref="GU10:GW10"/>
    <mergeCell ref="GX10:GZ10"/>
    <mergeCell ref="IB10:ID10"/>
    <mergeCell ref="IK10:IM10"/>
    <mergeCell ref="IN10:IP10"/>
    <mergeCell ref="IQ10:IS10"/>
    <mergeCell ref="IT10:IV10"/>
    <mergeCell ref="IE10:IG10"/>
    <mergeCell ref="IH10:IJ10"/>
    <mergeCell ref="HM10:HO10"/>
    <mergeCell ref="HP10:HR10"/>
    <mergeCell ref="HS10:HU10"/>
    <mergeCell ref="HV10:HX10"/>
    <mergeCell ref="HY10:IA10"/>
  </mergeCells>
  <conditionalFormatting sqref="J59 M59">
    <cfRule type="cellIs" dxfId="8" priority="6" stopIfTrue="1" operator="greaterThan">
      <formula>100.01</formula>
    </cfRule>
  </conditionalFormatting>
  <conditionalFormatting sqref="D13:D52">
    <cfRule type="cellIs" dxfId="7" priority="5" stopIfTrue="1" operator="greaterThan">
      <formula>100</formula>
    </cfRule>
  </conditionalFormatting>
  <conditionalFormatting sqref="P59 S59">
    <cfRule type="cellIs" dxfId="6" priority="4" stopIfTrue="1" operator="greaterThan">
      <formula>100.01</formula>
    </cfRule>
  </conditionalFormatting>
  <conditionalFormatting sqref="B59">
    <cfRule type="expression" dxfId="5" priority="3" stopIfTrue="1">
      <formula>$B$59&gt;$B$53</formula>
    </cfRule>
  </conditionalFormatting>
  <conditionalFormatting sqref="V59">
    <cfRule type="cellIs" dxfId="4" priority="2" stopIfTrue="1" operator="greaterThan">
      <formula>100.01</formula>
    </cfRule>
  </conditionalFormatting>
  <conditionalFormatting sqref="Y59 AB59 AE59 AH59 AK59 AN59 AQ59 AT59 AW59 AZ59 BC59 BF59 BI59 BL59 BO59 BR59 BU59 BX59 CA59 CD59 CG59 CJ59 CM59 CP59 CS59 CV59 CY59 DB59 DE59 DH59 DK59 DN59 DQ59 DT59 DW59 DZ59 EC59 EF59 EI59 EL59 EO59 ER59 EU59 EX59 FA59 FD59 FG59 FJ59 FM59 FP59 FS59 FV59 FY59 GB59 GE59 GH59 GK59 GN59 GQ59 GT59 GW59 GZ59 HC59 HF59 HI59 HL59 HO59 HR59 HU59 HX59 IA59 ID59 IG59 IJ59 IM59 IP59 IS59 IV59">
    <cfRule type="cellIs" dxfId="3" priority="1" stopIfTrue="1" operator="greaterThan">
      <formula>100.01</formula>
    </cfRule>
  </conditionalFormatting>
  <dataValidations xWindow="315" yWindow="334" count="4">
    <dataValidation allowBlank="1" showInputMessage="1" showErrorMessage="1" promptTitle="CPF" prompt="Informe o CPF do representante legal" sqref="B71 IX71 ST71 ACP71 AML71 AWH71 BGD71 BPZ71 BZV71 CJR71 CTN71 DDJ71 DNF71 DXB71 EGX71 EQT71 FAP71 FKL71 FUH71 GED71 GNZ71 GXV71 HHR71 HRN71 IBJ71 ILF71 IVB71 JEX71 JOT71 JYP71 KIL71 KSH71 LCD71 LLZ71 LVV71 MFR71 MPN71 MZJ71 NJF71 NTB71 OCX71 OMT71 OWP71 PGL71 PQH71 QAD71 QJZ71 QTV71 RDR71 RNN71 RXJ71 SHF71 SRB71 TAX71 TKT71 TUP71 UEL71 UOH71 UYD71 VHZ71 VRV71 WBR71 WLN71 WVJ71 B65607 IX65607 ST65607 ACP65607 AML65607 AWH65607 BGD65607 BPZ65607 BZV65607 CJR65607 CTN65607 DDJ65607 DNF65607 DXB65607 EGX65607 EQT65607 FAP65607 FKL65607 FUH65607 GED65607 GNZ65607 GXV65607 HHR65607 HRN65607 IBJ65607 ILF65607 IVB65607 JEX65607 JOT65607 JYP65607 KIL65607 KSH65607 LCD65607 LLZ65607 LVV65607 MFR65607 MPN65607 MZJ65607 NJF65607 NTB65607 OCX65607 OMT65607 OWP65607 PGL65607 PQH65607 QAD65607 QJZ65607 QTV65607 RDR65607 RNN65607 RXJ65607 SHF65607 SRB65607 TAX65607 TKT65607 TUP65607 UEL65607 UOH65607 UYD65607 VHZ65607 VRV65607 WBR65607 WLN65607 WVJ65607 B131143 IX131143 ST131143 ACP131143 AML131143 AWH131143 BGD131143 BPZ131143 BZV131143 CJR131143 CTN131143 DDJ131143 DNF131143 DXB131143 EGX131143 EQT131143 FAP131143 FKL131143 FUH131143 GED131143 GNZ131143 GXV131143 HHR131143 HRN131143 IBJ131143 ILF131143 IVB131143 JEX131143 JOT131143 JYP131143 KIL131143 KSH131143 LCD131143 LLZ131143 LVV131143 MFR131143 MPN131143 MZJ131143 NJF131143 NTB131143 OCX131143 OMT131143 OWP131143 PGL131143 PQH131143 QAD131143 QJZ131143 QTV131143 RDR131143 RNN131143 RXJ131143 SHF131143 SRB131143 TAX131143 TKT131143 TUP131143 UEL131143 UOH131143 UYD131143 VHZ131143 VRV131143 WBR131143 WLN131143 WVJ131143 B196679 IX196679 ST196679 ACP196679 AML196679 AWH196679 BGD196679 BPZ196679 BZV196679 CJR196679 CTN196679 DDJ196679 DNF196679 DXB196679 EGX196679 EQT196679 FAP196679 FKL196679 FUH196679 GED196679 GNZ196679 GXV196679 HHR196679 HRN196679 IBJ196679 ILF196679 IVB196679 JEX196679 JOT196679 JYP196679 KIL196679 KSH196679 LCD196679 LLZ196679 LVV196679 MFR196679 MPN196679 MZJ196679 NJF196679 NTB196679 OCX196679 OMT196679 OWP196679 PGL196679 PQH196679 QAD196679 QJZ196679 QTV196679 RDR196679 RNN196679 RXJ196679 SHF196679 SRB196679 TAX196679 TKT196679 TUP196679 UEL196679 UOH196679 UYD196679 VHZ196679 VRV196679 WBR196679 WLN196679 WVJ196679 B262215 IX262215 ST262215 ACP262215 AML262215 AWH262215 BGD262215 BPZ262215 BZV262215 CJR262215 CTN262215 DDJ262215 DNF262215 DXB262215 EGX262215 EQT262215 FAP262215 FKL262215 FUH262215 GED262215 GNZ262215 GXV262215 HHR262215 HRN262215 IBJ262215 ILF262215 IVB262215 JEX262215 JOT262215 JYP262215 KIL262215 KSH262215 LCD262215 LLZ262215 LVV262215 MFR262215 MPN262215 MZJ262215 NJF262215 NTB262215 OCX262215 OMT262215 OWP262215 PGL262215 PQH262215 QAD262215 QJZ262215 QTV262215 RDR262215 RNN262215 RXJ262215 SHF262215 SRB262215 TAX262215 TKT262215 TUP262215 UEL262215 UOH262215 UYD262215 VHZ262215 VRV262215 WBR262215 WLN262215 WVJ262215 B327751 IX327751 ST327751 ACP327751 AML327751 AWH327751 BGD327751 BPZ327751 BZV327751 CJR327751 CTN327751 DDJ327751 DNF327751 DXB327751 EGX327751 EQT327751 FAP327751 FKL327751 FUH327751 GED327751 GNZ327751 GXV327751 HHR327751 HRN327751 IBJ327751 ILF327751 IVB327751 JEX327751 JOT327751 JYP327751 KIL327751 KSH327751 LCD327751 LLZ327751 LVV327751 MFR327751 MPN327751 MZJ327751 NJF327751 NTB327751 OCX327751 OMT327751 OWP327751 PGL327751 PQH327751 QAD327751 QJZ327751 QTV327751 RDR327751 RNN327751 RXJ327751 SHF327751 SRB327751 TAX327751 TKT327751 TUP327751 UEL327751 UOH327751 UYD327751 VHZ327751 VRV327751 WBR327751 WLN327751 WVJ327751 B393287 IX393287 ST393287 ACP393287 AML393287 AWH393287 BGD393287 BPZ393287 BZV393287 CJR393287 CTN393287 DDJ393287 DNF393287 DXB393287 EGX393287 EQT393287 FAP393287 FKL393287 FUH393287 GED393287 GNZ393287 GXV393287 HHR393287 HRN393287 IBJ393287 ILF393287 IVB393287 JEX393287 JOT393287 JYP393287 KIL393287 KSH393287 LCD393287 LLZ393287 LVV393287 MFR393287 MPN393287 MZJ393287 NJF393287 NTB393287 OCX393287 OMT393287 OWP393287 PGL393287 PQH393287 QAD393287 QJZ393287 QTV393287 RDR393287 RNN393287 RXJ393287 SHF393287 SRB393287 TAX393287 TKT393287 TUP393287 UEL393287 UOH393287 UYD393287 VHZ393287 VRV393287 WBR393287 WLN393287 WVJ393287 B458823 IX458823 ST458823 ACP458823 AML458823 AWH458823 BGD458823 BPZ458823 BZV458823 CJR458823 CTN458823 DDJ458823 DNF458823 DXB458823 EGX458823 EQT458823 FAP458823 FKL458823 FUH458823 GED458823 GNZ458823 GXV458823 HHR458823 HRN458823 IBJ458823 ILF458823 IVB458823 JEX458823 JOT458823 JYP458823 KIL458823 KSH458823 LCD458823 LLZ458823 LVV458823 MFR458823 MPN458823 MZJ458823 NJF458823 NTB458823 OCX458823 OMT458823 OWP458823 PGL458823 PQH458823 QAD458823 QJZ458823 QTV458823 RDR458823 RNN458823 RXJ458823 SHF458823 SRB458823 TAX458823 TKT458823 TUP458823 UEL458823 UOH458823 UYD458823 VHZ458823 VRV458823 WBR458823 WLN458823 WVJ458823 B524359 IX524359 ST524359 ACP524359 AML524359 AWH524359 BGD524359 BPZ524359 BZV524359 CJR524359 CTN524359 DDJ524359 DNF524359 DXB524359 EGX524359 EQT524359 FAP524359 FKL524359 FUH524359 GED524359 GNZ524359 GXV524359 HHR524359 HRN524359 IBJ524359 ILF524359 IVB524359 JEX524359 JOT524359 JYP524359 KIL524359 KSH524359 LCD524359 LLZ524359 LVV524359 MFR524359 MPN524359 MZJ524359 NJF524359 NTB524359 OCX524359 OMT524359 OWP524359 PGL524359 PQH524359 QAD524359 QJZ524359 QTV524359 RDR524359 RNN524359 RXJ524359 SHF524359 SRB524359 TAX524359 TKT524359 TUP524359 UEL524359 UOH524359 UYD524359 VHZ524359 VRV524359 WBR524359 WLN524359 WVJ524359 B589895 IX589895 ST589895 ACP589895 AML589895 AWH589895 BGD589895 BPZ589895 BZV589895 CJR589895 CTN589895 DDJ589895 DNF589895 DXB589895 EGX589895 EQT589895 FAP589895 FKL589895 FUH589895 GED589895 GNZ589895 GXV589895 HHR589895 HRN589895 IBJ589895 ILF589895 IVB589895 JEX589895 JOT589895 JYP589895 KIL589895 KSH589895 LCD589895 LLZ589895 LVV589895 MFR589895 MPN589895 MZJ589895 NJF589895 NTB589895 OCX589895 OMT589895 OWP589895 PGL589895 PQH589895 QAD589895 QJZ589895 QTV589895 RDR589895 RNN589895 RXJ589895 SHF589895 SRB589895 TAX589895 TKT589895 TUP589895 UEL589895 UOH589895 UYD589895 VHZ589895 VRV589895 WBR589895 WLN589895 WVJ589895 B655431 IX655431 ST655431 ACP655431 AML655431 AWH655431 BGD655431 BPZ655431 BZV655431 CJR655431 CTN655431 DDJ655431 DNF655431 DXB655431 EGX655431 EQT655431 FAP655431 FKL655431 FUH655431 GED655431 GNZ655431 GXV655431 HHR655431 HRN655431 IBJ655431 ILF655431 IVB655431 JEX655431 JOT655431 JYP655431 KIL655431 KSH655431 LCD655431 LLZ655431 LVV655431 MFR655431 MPN655431 MZJ655431 NJF655431 NTB655431 OCX655431 OMT655431 OWP655431 PGL655431 PQH655431 QAD655431 QJZ655431 QTV655431 RDR655431 RNN655431 RXJ655431 SHF655431 SRB655431 TAX655431 TKT655431 TUP655431 UEL655431 UOH655431 UYD655431 VHZ655431 VRV655431 WBR655431 WLN655431 WVJ655431 B720967 IX720967 ST720967 ACP720967 AML720967 AWH720967 BGD720967 BPZ720967 BZV720967 CJR720967 CTN720967 DDJ720967 DNF720967 DXB720967 EGX720967 EQT720967 FAP720967 FKL720967 FUH720967 GED720967 GNZ720967 GXV720967 HHR720967 HRN720967 IBJ720967 ILF720967 IVB720967 JEX720967 JOT720967 JYP720967 KIL720967 KSH720967 LCD720967 LLZ720967 LVV720967 MFR720967 MPN720967 MZJ720967 NJF720967 NTB720967 OCX720967 OMT720967 OWP720967 PGL720967 PQH720967 QAD720967 QJZ720967 QTV720967 RDR720967 RNN720967 RXJ720967 SHF720967 SRB720967 TAX720967 TKT720967 TUP720967 UEL720967 UOH720967 UYD720967 VHZ720967 VRV720967 WBR720967 WLN720967 WVJ720967 B786503 IX786503 ST786503 ACP786503 AML786503 AWH786503 BGD786503 BPZ786503 BZV786503 CJR786503 CTN786503 DDJ786503 DNF786503 DXB786503 EGX786503 EQT786503 FAP786503 FKL786503 FUH786503 GED786503 GNZ786503 GXV786503 HHR786503 HRN786503 IBJ786503 ILF786503 IVB786503 JEX786503 JOT786503 JYP786503 KIL786503 KSH786503 LCD786503 LLZ786503 LVV786503 MFR786503 MPN786503 MZJ786503 NJF786503 NTB786503 OCX786503 OMT786503 OWP786503 PGL786503 PQH786503 QAD786503 QJZ786503 QTV786503 RDR786503 RNN786503 RXJ786503 SHF786503 SRB786503 TAX786503 TKT786503 TUP786503 UEL786503 UOH786503 UYD786503 VHZ786503 VRV786503 WBR786503 WLN786503 WVJ786503 B852039 IX852039 ST852039 ACP852039 AML852039 AWH852039 BGD852039 BPZ852039 BZV852039 CJR852039 CTN852039 DDJ852039 DNF852039 DXB852039 EGX852039 EQT852039 FAP852039 FKL852039 FUH852039 GED852039 GNZ852039 GXV852039 HHR852039 HRN852039 IBJ852039 ILF852039 IVB852039 JEX852039 JOT852039 JYP852039 KIL852039 KSH852039 LCD852039 LLZ852039 LVV852039 MFR852039 MPN852039 MZJ852039 NJF852039 NTB852039 OCX852039 OMT852039 OWP852039 PGL852039 PQH852039 QAD852039 QJZ852039 QTV852039 RDR852039 RNN852039 RXJ852039 SHF852039 SRB852039 TAX852039 TKT852039 TUP852039 UEL852039 UOH852039 UYD852039 VHZ852039 VRV852039 WBR852039 WLN852039 WVJ852039 B917575 IX917575 ST917575 ACP917575 AML917575 AWH917575 BGD917575 BPZ917575 BZV917575 CJR917575 CTN917575 DDJ917575 DNF917575 DXB917575 EGX917575 EQT917575 FAP917575 FKL917575 FUH917575 GED917575 GNZ917575 GXV917575 HHR917575 HRN917575 IBJ917575 ILF917575 IVB917575 JEX917575 JOT917575 JYP917575 KIL917575 KSH917575 LCD917575 LLZ917575 LVV917575 MFR917575 MPN917575 MZJ917575 NJF917575 NTB917575 OCX917575 OMT917575 OWP917575 PGL917575 PQH917575 QAD917575 QJZ917575 QTV917575 RDR917575 RNN917575 RXJ917575 SHF917575 SRB917575 TAX917575 TKT917575 TUP917575 UEL917575 UOH917575 UYD917575 VHZ917575 VRV917575 WBR917575 WLN917575 WVJ917575 B983111 IX983111 ST983111 ACP983111 AML983111 AWH983111 BGD983111 BPZ983111 BZV983111 CJR983111 CTN983111 DDJ983111 DNF983111 DXB983111 EGX983111 EQT983111 FAP983111 FKL983111 FUH983111 GED983111 GNZ983111 GXV983111 HHR983111 HRN983111 IBJ983111 ILF983111 IVB983111 JEX983111 JOT983111 JYP983111 KIL983111 KSH983111 LCD983111 LLZ983111 LVV983111 MFR983111 MPN983111 MZJ983111 NJF983111 NTB983111 OCX983111 OMT983111 OWP983111 PGL983111 PQH983111 QAD983111 QJZ983111 QTV983111 RDR983111 RNN983111 RXJ983111 SHF983111 SRB983111 TAX983111 TKT983111 TUP983111 UEL983111 UOH983111 UYD983111 VHZ983111 VRV983111 WBR983111 WLN983111 WVJ983111"/>
    <dataValidation allowBlank="1" showInputMessage="1" showErrorMessage="1" promptTitle="Responsável Legal" prompt="Indique o nome do Prefeito, ou outro responsável legal pelo contrato, quando ocorrer. (Interveniente, Entidades etc)." sqref="B70 IX70 ST70 ACP70 AML70 AWH70 BGD70 BPZ70 BZV70 CJR70 CTN70 DDJ70 DNF70 DXB70 EGX70 EQT70 FAP70 FKL70 FUH70 GED70 GNZ70 GXV70 HHR70 HRN70 IBJ70 ILF70 IVB70 JEX70 JOT70 JYP70 KIL70 KSH70 LCD70 LLZ70 LVV70 MFR70 MPN70 MZJ70 NJF70 NTB70 OCX70 OMT70 OWP70 PGL70 PQH70 QAD70 QJZ70 QTV70 RDR70 RNN70 RXJ70 SHF70 SRB70 TAX70 TKT70 TUP70 UEL70 UOH70 UYD70 VHZ70 VRV70 WBR70 WLN70 WVJ70 B65606 IX65606 ST65606 ACP65606 AML65606 AWH65606 BGD65606 BPZ65606 BZV65606 CJR65606 CTN65606 DDJ65606 DNF65606 DXB65606 EGX65606 EQT65606 FAP65606 FKL65606 FUH65606 GED65606 GNZ65606 GXV65606 HHR65606 HRN65606 IBJ65606 ILF65606 IVB65606 JEX65606 JOT65606 JYP65606 KIL65606 KSH65606 LCD65606 LLZ65606 LVV65606 MFR65606 MPN65606 MZJ65606 NJF65606 NTB65606 OCX65606 OMT65606 OWP65606 PGL65606 PQH65606 QAD65606 QJZ65606 QTV65606 RDR65606 RNN65606 RXJ65606 SHF65606 SRB65606 TAX65606 TKT65606 TUP65606 UEL65606 UOH65606 UYD65606 VHZ65606 VRV65606 WBR65606 WLN65606 WVJ65606 B131142 IX131142 ST131142 ACP131142 AML131142 AWH131142 BGD131142 BPZ131142 BZV131142 CJR131142 CTN131142 DDJ131142 DNF131142 DXB131142 EGX131142 EQT131142 FAP131142 FKL131142 FUH131142 GED131142 GNZ131142 GXV131142 HHR131142 HRN131142 IBJ131142 ILF131142 IVB131142 JEX131142 JOT131142 JYP131142 KIL131142 KSH131142 LCD131142 LLZ131142 LVV131142 MFR131142 MPN131142 MZJ131142 NJF131142 NTB131142 OCX131142 OMT131142 OWP131142 PGL131142 PQH131142 QAD131142 QJZ131142 QTV131142 RDR131142 RNN131142 RXJ131142 SHF131142 SRB131142 TAX131142 TKT131142 TUP131142 UEL131142 UOH131142 UYD131142 VHZ131142 VRV131142 WBR131142 WLN131142 WVJ131142 B196678 IX196678 ST196678 ACP196678 AML196678 AWH196678 BGD196678 BPZ196678 BZV196678 CJR196678 CTN196678 DDJ196678 DNF196678 DXB196678 EGX196678 EQT196678 FAP196678 FKL196678 FUH196678 GED196678 GNZ196678 GXV196678 HHR196678 HRN196678 IBJ196678 ILF196678 IVB196678 JEX196678 JOT196678 JYP196678 KIL196678 KSH196678 LCD196678 LLZ196678 LVV196678 MFR196678 MPN196678 MZJ196678 NJF196678 NTB196678 OCX196678 OMT196678 OWP196678 PGL196678 PQH196678 QAD196678 QJZ196678 QTV196678 RDR196678 RNN196678 RXJ196678 SHF196678 SRB196678 TAX196678 TKT196678 TUP196678 UEL196678 UOH196678 UYD196678 VHZ196678 VRV196678 WBR196678 WLN196678 WVJ196678 B262214 IX262214 ST262214 ACP262214 AML262214 AWH262214 BGD262214 BPZ262214 BZV262214 CJR262214 CTN262214 DDJ262214 DNF262214 DXB262214 EGX262214 EQT262214 FAP262214 FKL262214 FUH262214 GED262214 GNZ262214 GXV262214 HHR262214 HRN262214 IBJ262214 ILF262214 IVB262214 JEX262214 JOT262214 JYP262214 KIL262214 KSH262214 LCD262214 LLZ262214 LVV262214 MFR262214 MPN262214 MZJ262214 NJF262214 NTB262214 OCX262214 OMT262214 OWP262214 PGL262214 PQH262214 QAD262214 QJZ262214 QTV262214 RDR262214 RNN262214 RXJ262214 SHF262214 SRB262214 TAX262214 TKT262214 TUP262214 UEL262214 UOH262214 UYD262214 VHZ262214 VRV262214 WBR262214 WLN262214 WVJ262214 B327750 IX327750 ST327750 ACP327750 AML327750 AWH327750 BGD327750 BPZ327750 BZV327750 CJR327750 CTN327750 DDJ327750 DNF327750 DXB327750 EGX327750 EQT327750 FAP327750 FKL327750 FUH327750 GED327750 GNZ327750 GXV327750 HHR327750 HRN327750 IBJ327750 ILF327750 IVB327750 JEX327750 JOT327750 JYP327750 KIL327750 KSH327750 LCD327750 LLZ327750 LVV327750 MFR327750 MPN327750 MZJ327750 NJF327750 NTB327750 OCX327750 OMT327750 OWP327750 PGL327750 PQH327750 QAD327750 QJZ327750 QTV327750 RDR327750 RNN327750 RXJ327750 SHF327750 SRB327750 TAX327750 TKT327750 TUP327750 UEL327750 UOH327750 UYD327750 VHZ327750 VRV327750 WBR327750 WLN327750 WVJ327750 B393286 IX393286 ST393286 ACP393286 AML393286 AWH393286 BGD393286 BPZ393286 BZV393286 CJR393286 CTN393286 DDJ393286 DNF393286 DXB393286 EGX393286 EQT393286 FAP393286 FKL393286 FUH393286 GED393286 GNZ393286 GXV393286 HHR393286 HRN393286 IBJ393286 ILF393286 IVB393286 JEX393286 JOT393286 JYP393286 KIL393286 KSH393286 LCD393286 LLZ393286 LVV393286 MFR393286 MPN393286 MZJ393286 NJF393286 NTB393286 OCX393286 OMT393286 OWP393286 PGL393286 PQH393286 QAD393286 QJZ393286 QTV393286 RDR393286 RNN393286 RXJ393286 SHF393286 SRB393286 TAX393286 TKT393286 TUP393286 UEL393286 UOH393286 UYD393286 VHZ393286 VRV393286 WBR393286 WLN393286 WVJ393286 B458822 IX458822 ST458822 ACP458822 AML458822 AWH458822 BGD458822 BPZ458822 BZV458822 CJR458822 CTN458822 DDJ458822 DNF458822 DXB458822 EGX458822 EQT458822 FAP458822 FKL458822 FUH458822 GED458822 GNZ458822 GXV458822 HHR458822 HRN458822 IBJ458822 ILF458822 IVB458822 JEX458822 JOT458822 JYP458822 KIL458822 KSH458822 LCD458822 LLZ458822 LVV458822 MFR458822 MPN458822 MZJ458822 NJF458822 NTB458822 OCX458822 OMT458822 OWP458822 PGL458822 PQH458822 QAD458822 QJZ458822 QTV458822 RDR458822 RNN458822 RXJ458822 SHF458822 SRB458822 TAX458822 TKT458822 TUP458822 UEL458822 UOH458822 UYD458822 VHZ458822 VRV458822 WBR458822 WLN458822 WVJ458822 B524358 IX524358 ST524358 ACP524358 AML524358 AWH524358 BGD524358 BPZ524358 BZV524358 CJR524358 CTN524358 DDJ524358 DNF524358 DXB524358 EGX524358 EQT524358 FAP524358 FKL524358 FUH524358 GED524358 GNZ524358 GXV524358 HHR524358 HRN524358 IBJ524358 ILF524358 IVB524358 JEX524358 JOT524358 JYP524358 KIL524358 KSH524358 LCD524358 LLZ524358 LVV524358 MFR524358 MPN524358 MZJ524358 NJF524358 NTB524358 OCX524358 OMT524358 OWP524358 PGL524358 PQH524358 QAD524358 QJZ524358 QTV524358 RDR524358 RNN524358 RXJ524358 SHF524358 SRB524358 TAX524358 TKT524358 TUP524358 UEL524358 UOH524358 UYD524358 VHZ524358 VRV524358 WBR524358 WLN524358 WVJ524358 B589894 IX589894 ST589894 ACP589894 AML589894 AWH589894 BGD589894 BPZ589894 BZV589894 CJR589894 CTN589894 DDJ589894 DNF589894 DXB589894 EGX589894 EQT589894 FAP589894 FKL589894 FUH589894 GED589894 GNZ589894 GXV589894 HHR589894 HRN589894 IBJ589894 ILF589894 IVB589894 JEX589894 JOT589894 JYP589894 KIL589894 KSH589894 LCD589894 LLZ589894 LVV589894 MFR589894 MPN589894 MZJ589894 NJF589894 NTB589894 OCX589894 OMT589894 OWP589894 PGL589894 PQH589894 QAD589894 QJZ589894 QTV589894 RDR589894 RNN589894 RXJ589894 SHF589894 SRB589894 TAX589894 TKT589894 TUP589894 UEL589894 UOH589894 UYD589894 VHZ589894 VRV589894 WBR589894 WLN589894 WVJ589894 B655430 IX655430 ST655430 ACP655430 AML655430 AWH655430 BGD655430 BPZ655430 BZV655430 CJR655430 CTN655430 DDJ655430 DNF655430 DXB655430 EGX655430 EQT655430 FAP655430 FKL655430 FUH655430 GED655430 GNZ655430 GXV655430 HHR655430 HRN655430 IBJ655430 ILF655430 IVB655430 JEX655430 JOT655430 JYP655430 KIL655430 KSH655430 LCD655430 LLZ655430 LVV655430 MFR655430 MPN655430 MZJ655430 NJF655430 NTB655430 OCX655430 OMT655430 OWP655430 PGL655430 PQH655430 QAD655430 QJZ655430 QTV655430 RDR655430 RNN655430 RXJ655430 SHF655430 SRB655430 TAX655430 TKT655430 TUP655430 UEL655430 UOH655430 UYD655430 VHZ655430 VRV655430 WBR655430 WLN655430 WVJ655430 B720966 IX720966 ST720966 ACP720966 AML720966 AWH720966 BGD720966 BPZ720966 BZV720966 CJR720966 CTN720966 DDJ720966 DNF720966 DXB720966 EGX720966 EQT720966 FAP720966 FKL720966 FUH720966 GED720966 GNZ720966 GXV720966 HHR720966 HRN720966 IBJ720966 ILF720966 IVB720966 JEX720966 JOT720966 JYP720966 KIL720966 KSH720966 LCD720966 LLZ720966 LVV720966 MFR720966 MPN720966 MZJ720966 NJF720966 NTB720966 OCX720966 OMT720966 OWP720966 PGL720966 PQH720966 QAD720966 QJZ720966 QTV720966 RDR720966 RNN720966 RXJ720966 SHF720966 SRB720966 TAX720966 TKT720966 TUP720966 UEL720966 UOH720966 UYD720966 VHZ720966 VRV720966 WBR720966 WLN720966 WVJ720966 B786502 IX786502 ST786502 ACP786502 AML786502 AWH786502 BGD786502 BPZ786502 BZV786502 CJR786502 CTN786502 DDJ786502 DNF786502 DXB786502 EGX786502 EQT786502 FAP786502 FKL786502 FUH786502 GED786502 GNZ786502 GXV786502 HHR786502 HRN786502 IBJ786502 ILF786502 IVB786502 JEX786502 JOT786502 JYP786502 KIL786502 KSH786502 LCD786502 LLZ786502 LVV786502 MFR786502 MPN786502 MZJ786502 NJF786502 NTB786502 OCX786502 OMT786502 OWP786502 PGL786502 PQH786502 QAD786502 QJZ786502 QTV786502 RDR786502 RNN786502 RXJ786502 SHF786502 SRB786502 TAX786502 TKT786502 TUP786502 UEL786502 UOH786502 UYD786502 VHZ786502 VRV786502 WBR786502 WLN786502 WVJ786502 B852038 IX852038 ST852038 ACP852038 AML852038 AWH852038 BGD852038 BPZ852038 BZV852038 CJR852038 CTN852038 DDJ852038 DNF852038 DXB852038 EGX852038 EQT852038 FAP852038 FKL852038 FUH852038 GED852038 GNZ852038 GXV852038 HHR852038 HRN852038 IBJ852038 ILF852038 IVB852038 JEX852038 JOT852038 JYP852038 KIL852038 KSH852038 LCD852038 LLZ852038 LVV852038 MFR852038 MPN852038 MZJ852038 NJF852038 NTB852038 OCX852038 OMT852038 OWP852038 PGL852038 PQH852038 QAD852038 QJZ852038 QTV852038 RDR852038 RNN852038 RXJ852038 SHF852038 SRB852038 TAX852038 TKT852038 TUP852038 UEL852038 UOH852038 UYD852038 VHZ852038 VRV852038 WBR852038 WLN852038 WVJ852038 B917574 IX917574 ST917574 ACP917574 AML917574 AWH917574 BGD917574 BPZ917574 BZV917574 CJR917574 CTN917574 DDJ917574 DNF917574 DXB917574 EGX917574 EQT917574 FAP917574 FKL917574 FUH917574 GED917574 GNZ917574 GXV917574 HHR917574 HRN917574 IBJ917574 ILF917574 IVB917574 JEX917574 JOT917574 JYP917574 KIL917574 KSH917574 LCD917574 LLZ917574 LVV917574 MFR917574 MPN917574 MZJ917574 NJF917574 NTB917574 OCX917574 OMT917574 OWP917574 PGL917574 PQH917574 QAD917574 QJZ917574 QTV917574 RDR917574 RNN917574 RXJ917574 SHF917574 SRB917574 TAX917574 TKT917574 TUP917574 UEL917574 UOH917574 UYD917574 VHZ917574 VRV917574 WBR917574 WLN917574 WVJ917574 B983110 IX983110 ST983110 ACP983110 AML983110 AWH983110 BGD983110 BPZ983110 BZV983110 CJR983110 CTN983110 DDJ983110 DNF983110 DXB983110 EGX983110 EQT983110 FAP983110 FKL983110 FUH983110 GED983110 GNZ983110 GXV983110 HHR983110 HRN983110 IBJ983110 ILF983110 IVB983110 JEX983110 JOT983110 JYP983110 KIL983110 KSH983110 LCD983110 LLZ983110 LVV983110 MFR983110 MPN983110 MZJ983110 NJF983110 NTB983110 OCX983110 OMT983110 OWP983110 PGL983110 PQH983110 QAD983110 QJZ983110 QTV983110 RDR983110 RNN983110 RXJ983110 SHF983110 SRB983110 TAX983110 TKT983110 TUP983110 UEL983110 UOH983110 UYD983110 VHZ983110 VRV983110 WBR983110 WLN983110 WVJ983110"/>
    <dataValidation allowBlank="1" showInputMessage="1" showErrorMessage="1" promptTitle="Registro" prompt="Informe o número de Registro no Conselho de Classe do Responsável Técnico_x000a_" sqref="I71 JE71 TA71 ACW71 AMS71 AWO71 BGK71 BQG71 CAC71 CJY71 CTU71 DDQ71 DNM71 DXI71 EHE71 ERA71 FAW71 FKS71 FUO71 GEK71 GOG71 GYC71 HHY71 HRU71 IBQ71 ILM71 IVI71 JFE71 JPA71 JYW71 KIS71 KSO71 LCK71 LMG71 LWC71 MFY71 MPU71 MZQ71 NJM71 NTI71 ODE71 ONA71 OWW71 PGS71 PQO71 QAK71 QKG71 QUC71 RDY71 RNU71 RXQ71 SHM71 SRI71 TBE71 TLA71 TUW71 UES71 UOO71 UYK71 VIG71 VSC71 WBY71 WLU71 WVQ71 I65607 JE65607 TA65607 ACW65607 AMS65607 AWO65607 BGK65607 BQG65607 CAC65607 CJY65607 CTU65607 DDQ65607 DNM65607 DXI65607 EHE65607 ERA65607 FAW65607 FKS65607 FUO65607 GEK65607 GOG65607 GYC65607 HHY65607 HRU65607 IBQ65607 ILM65607 IVI65607 JFE65607 JPA65607 JYW65607 KIS65607 KSO65607 LCK65607 LMG65607 LWC65607 MFY65607 MPU65607 MZQ65607 NJM65607 NTI65607 ODE65607 ONA65607 OWW65607 PGS65607 PQO65607 QAK65607 QKG65607 QUC65607 RDY65607 RNU65607 RXQ65607 SHM65607 SRI65607 TBE65607 TLA65607 TUW65607 UES65607 UOO65607 UYK65607 VIG65607 VSC65607 WBY65607 WLU65607 WVQ65607 I131143 JE131143 TA131143 ACW131143 AMS131143 AWO131143 BGK131143 BQG131143 CAC131143 CJY131143 CTU131143 DDQ131143 DNM131143 DXI131143 EHE131143 ERA131143 FAW131143 FKS131143 FUO131143 GEK131143 GOG131143 GYC131143 HHY131143 HRU131143 IBQ131143 ILM131143 IVI131143 JFE131143 JPA131143 JYW131143 KIS131143 KSO131143 LCK131143 LMG131143 LWC131143 MFY131143 MPU131143 MZQ131143 NJM131143 NTI131143 ODE131143 ONA131143 OWW131143 PGS131143 PQO131143 QAK131143 QKG131143 QUC131143 RDY131143 RNU131143 RXQ131143 SHM131143 SRI131143 TBE131143 TLA131143 TUW131143 UES131143 UOO131143 UYK131143 VIG131143 VSC131143 WBY131143 WLU131143 WVQ131143 I196679 JE196679 TA196679 ACW196679 AMS196679 AWO196679 BGK196679 BQG196679 CAC196679 CJY196679 CTU196679 DDQ196679 DNM196679 DXI196679 EHE196679 ERA196679 FAW196679 FKS196679 FUO196679 GEK196679 GOG196679 GYC196679 HHY196679 HRU196679 IBQ196679 ILM196679 IVI196679 JFE196679 JPA196679 JYW196679 KIS196679 KSO196679 LCK196679 LMG196679 LWC196679 MFY196679 MPU196679 MZQ196679 NJM196679 NTI196679 ODE196679 ONA196679 OWW196679 PGS196679 PQO196679 QAK196679 QKG196679 QUC196679 RDY196679 RNU196679 RXQ196679 SHM196679 SRI196679 TBE196679 TLA196679 TUW196679 UES196679 UOO196679 UYK196679 VIG196679 VSC196679 WBY196679 WLU196679 WVQ196679 I262215 JE262215 TA262215 ACW262215 AMS262215 AWO262215 BGK262215 BQG262215 CAC262215 CJY262215 CTU262215 DDQ262215 DNM262215 DXI262215 EHE262215 ERA262215 FAW262215 FKS262215 FUO262215 GEK262215 GOG262215 GYC262215 HHY262215 HRU262215 IBQ262215 ILM262215 IVI262215 JFE262215 JPA262215 JYW262215 KIS262215 KSO262215 LCK262215 LMG262215 LWC262215 MFY262215 MPU262215 MZQ262215 NJM262215 NTI262215 ODE262215 ONA262215 OWW262215 PGS262215 PQO262215 QAK262215 QKG262215 QUC262215 RDY262215 RNU262215 RXQ262215 SHM262215 SRI262215 TBE262215 TLA262215 TUW262215 UES262215 UOO262215 UYK262215 VIG262215 VSC262215 WBY262215 WLU262215 WVQ262215 I327751 JE327751 TA327751 ACW327751 AMS327751 AWO327751 BGK327751 BQG327751 CAC327751 CJY327751 CTU327751 DDQ327751 DNM327751 DXI327751 EHE327751 ERA327751 FAW327751 FKS327751 FUO327751 GEK327751 GOG327751 GYC327751 HHY327751 HRU327751 IBQ327751 ILM327751 IVI327751 JFE327751 JPA327751 JYW327751 KIS327751 KSO327751 LCK327751 LMG327751 LWC327751 MFY327751 MPU327751 MZQ327751 NJM327751 NTI327751 ODE327751 ONA327751 OWW327751 PGS327751 PQO327751 QAK327751 QKG327751 QUC327751 RDY327751 RNU327751 RXQ327751 SHM327751 SRI327751 TBE327751 TLA327751 TUW327751 UES327751 UOO327751 UYK327751 VIG327751 VSC327751 WBY327751 WLU327751 WVQ327751 I393287 JE393287 TA393287 ACW393287 AMS393287 AWO393287 BGK393287 BQG393287 CAC393287 CJY393287 CTU393287 DDQ393287 DNM393287 DXI393287 EHE393287 ERA393287 FAW393287 FKS393287 FUO393287 GEK393287 GOG393287 GYC393287 HHY393287 HRU393287 IBQ393287 ILM393287 IVI393287 JFE393287 JPA393287 JYW393287 KIS393287 KSO393287 LCK393287 LMG393287 LWC393287 MFY393287 MPU393287 MZQ393287 NJM393287 NTI393287 ODE393287 ONA393287 OWW393287 PGS393287 PQO393287 QAK393287 QKG393287 QUC393287 RDY393287 RNU393287 RXQ393287 SHM393287 SRI393287 TBE393287 TLA393287 TUW393287 UES393287 UOO393287 UYK393287 VIG393287 VSC393287 WBY393287 WLU393287 WVQ393287 I458823 JE458823 TA458823 ACW458823 AMS458823 AWO458823 BGK458823 BQG458823 CAC458823 CJY458823 CTU458823 DDQ458823 DNM458823 DXI458823 EHE458823 ERA458823 FAW458823 FKS458823 FUO458823 GEK458823 GOG458823 GYC458823 HHY458823 HRU458823 IBQ458823 ILM458823 IVI458823 JFE458823 JPA458823 JYW458823 KIS458823 KSO458823 LCK458823 LMG458823 LWC458823 MFY458823 MPU458823 MZQ458823 NJM458823 NTI458823 ODE458823 ONA458823 OWW458823 PGS458823 PQO458823 QAK458823 QKG458823 QUC458823 RDY458823 RNU458823 RXQ458823 SHM458823 SRI458823 TBE458823 TLA458823 TUW458823 UES458823 UOO458823 UYK458823 VIG458823 VSC458823 WBY458823 WLU458823 WVQ458823 I524359 JE524359 TA524359 ACW524359 AMS524359 AWO524359 BGK524359 BQG524359 CAC524359 CJY524359 CTU524359 DDQ524359 DNM524359 DXI524359 EHE524359 ERA524359 FAW524359 FKS524359 FUO524359 GEK524359 GOG524359 GYC524359 HHY524359 HRU524359 IBQ524359 ILM524359 IVI524359 JFE524359 JPA524359 JYW524359 KIS524359 KSO524359 LCK524359 LMG524359 LWC524359 MFY524359 MPU524359 MZQ524359 NJM524359 NTI524359 ODE524359 ONA524359 OWW524359 PGS524359 PQO524359 QAK524359 QKG524359 QUC524359 RDY524359 RNU524359 RXQ524359 SHM524359 SRI524359 TBE524359 TLA524359 TUW524359 UES524359 UOO524359 UYK524359 VIG524359 VSC524359 WBY524359 WLU524359 WVQ524359 I589895 JE589895 TA589895 ACW589895 AMS589895 AWO589895 BGK589895 BQG589895 CAC589895 CJY589895 CTU589895 DDQ589895 DNM589895 DXI589895 EHE589895 ERA589895 FAW589895 FKS589895 FUO589895 GEK589895 GOG589895 GYC589895 HHY589895 HRU589895 IBQ589895 ILM589895 IVI589895 JFE589895 JPA589895 JYW589895 KIS589895 KSO589895 LCK589895 LMG589895 LWC589895 MFY589895 MPU589895 MZQ589895 NJM589895 NTI589895 ODE589895 ONA589895 OWW589895 PGS589895 PQO589895 QAK589895 QKG589895 QUC589895 RDY589895 RNU589895 RXQ589895 SHM589895 SRI589895 TBE589895 TLA589895 TUW589895 UES589895 UOO589895 UYK589895 VIG589895 VSC589895 WBY589895 WLU589895 WVQ589895 I655431 JE655431 TA655431 ACW655431 AMS655431 AWO655431 BGK655431 BQG655431 CAC655431 CJY655431 CTU655431 DDQ655431 DNM655431 DXI655431 EHE655431 ERA655431 FAW655431 FKS655431 FUO655431 GEK655431 GOG655431 GYC655431 HHY655431 HRU655431 IBQ655431 ILM655431 IVI655431 JFE655431 JPA655431 JYW655431 KIS655431 KSO655431 LCK655431 LMG655431 LWC655431 MFY655431 MPU655431 MZQ655431 NJM655431 NTI655431 ODE655431 ONA655431 OWW655431 PGS655431 PQO655431 QAK655431 QKG655431 QUC655431 RDY655431 RNU655431 RXQ655431 SHM655431 SRI655431 TBE655431 TLA655431 TUW655431 UES655431 UOO655431 UYK655431 VIG655431 VSC655431 WBY655431 WLU655431 WVQ655431 I720967 JE720967 TA720967 ACW720967 AMS720967 AWO720967 BGK720967 BQG720967 CAC720967 CJY720967 CTU720967 DDQ720967 DNM720967 DXI720967 EHE720967 ERA720967 FAW720967 FKS720967 FUO720967 GEK720967 GOG720967 GYC720967 HHY720967 HRU720967 IBQ720967 ILM720967 IVI720967 JFE720967 JPA720967 JYW720967 KIS720967 KSO720967 LCK720967 LMG720967 LWC720967 MFY720967 MPU720967 MZQ720967 NJM720967 NTI720967 ODE720967 ONA720967 OWW720967 PGS720967 PQO720967 QAK720967 QKG720967 QUC720967 RDY720967 RNU720967 RXQ720967 SHM720967 SRI720967 TBE720967 TLA720967 TUW720967 UES720967 UOO720967 UYK720967 VIG720967 VSC720967 WBY720967 WLU720967 WVQ720967 I786503 JE786503 TA786503 ACW786503 AMS786503 AWO786503 BGK786503 BQG786503 CAC786503 CJY786503 CTU786503 DDQ786503 DNM786503 DXI786503 EHE786503 ERA786503 FAW786503 FKS786503 FUO786503 GEK786503 GOG786503 GYC786503 HHY786503 HRU786503 IBQ786503 ILM786503 IVI786503 JFE786503 JPA786503 JYW786503 KIS786503 KSO786503 LCK786503 LMG786503 LWC786503 MFY786503 MPU786503 MZQ786503 NJM786503 NTI786503 ODE786503 ONA786503 OWW786503 PGS786503 PQO786503 QAK786503 QKG786503 QUC786503 RDY786503 RNU786503 RXQ786503 SHM786503 SRI786503 TBE786503 TLA786503 TUW786503 UES786503 UOO786503 UYK786503 VIG786503 VSC786503 WBY786503 WLU786503 WVQ786503 I852039 JE852039 TA852039 ACW852039 AMS852039 AWO852039 BGK852039 BQG852039 CAC852039 CJY852039 CTU852039 DDQ852039 DNM852039 DXI852039 EHE852039 ERA852039 FAW852039 FKS852039 FUO852039 GEK852039 GOG852039 GYC852039 HHY852039 HRU852039 IBQ852039 ILM852039 IVI852039 JFE852039 JPA852039 JYW852039 KIS852039 KSO852039 LCK852039 LMG852039 LWC852039 MFY852039 MPU852039 MZQ852039 NJM852039 NTI852039 ODE852039 ONA852039 OWW852039 PGS852039 PQO852039 QAK852039 QKG852039 QUC852039 RDY852039 RNU852039 RXQ852039 SHM852039 SRI852039 TBE852039 TLA852039 TUW852039 UES852039 UOO852039 UYK852039 VIG852039 VSC852039 WBY852039 WLU852039 WVQ852039 I917575 JE917575 TA917575 ACW917575 AMS917575 AWO917575 BGK917575 BQG917575 CAC917575 CJY917575 CTU917575 DDQ917575 DNM917575 DXI917575 EHE917575 ERA917575 FAW917575 FKS917575 FUO917575 GEK917575 GOG917575 GYC917575 HHY917575 HRU917575 IBQ917575 ILM917575 IVI917575 JFE917575 JPA917575 JYW917575 KIS917575 KSO917575 LCK917575 LMG917575 LWC917575 MFY917575 MPU917575 MZQ917575 NJM917575 NTI917575 ODE917575 ONA917575 OWW917575 PGS917575 PQO917575 QAK917575 QKG917575 QUC917575 RDY917575 RNU917575 RXQ917575 SHM917575 SRI917575 TBE917575 TLA917575 TUW917575 UES917575 UOO917575 UYK917575 VIG917575 VSC917575 WBY917575 WLU917575 WVQ917575 I983111 JE983111 TA983111 ACW983111 AMS983111 AWO983111 BGK983111 BQG983111 CAC983111 CJY983111 CTU983111 DDQ983111 DNM983111 DXI983111 EHE983111 ERA983111 FAW983111 FKS983111 FUO983111 GEK983111 GOG983111 GYC983111 HHY983111 HRU983111 IBQ983111 ILM983111 IVI983111 JFE983111 JPA983111 JYW983111 KIS983111 KSO983111 LCK983111 LMG983111 LWC983111 MFY983111 MPU983111 MZQ983111 NJM983111 NTI983111 ODE983111 ONA983111 OWW983111 PGS983111 PQO983111 QAK983111 QKG983111 QUC983111 RDY983111 RNU983111 RXQ983111 SHM983111 SRI983111 TBE983111 TLA983111 TUW983111 UES983111 UOO983111 UYK983111 VIG983111 VSC983111 WBY983111 WLU983111 WVQ983111 O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O65607 JK65607 TG65607 ADC65607 AMY65607 AWU65607 BGQ65607 BQM65607 CAI65607 CKE65607 CUA65607 DDW65607 DNS65607 DXO65607 EHK65607 ERG65607 FBC65607 FKY65607 FUU65607 GEQ65607 GOM65607 GYI65607 HIE65607 HSA65607 IBW65607 ILS65607 IVO65607 JFK65607 JPG65607 JZC65607 KIY65607 KSU65607 LCQ65607 LMM65607 LWI65607 MGE65607 MQA65607 MZW65607 NJS65607 NTO65607 ODK65607 ONG65607 OXC65607 PGY65607 PQU65607 QAQ65607 QKM65607 QUI65607 REE65607 ROA65607 RXW65607 SHS65607 SRO65607 TBK65607 TLG65607 TVC65607 UEY65607 UOU65607 UYQ65607 VIM65607 VSI65607 WCE65607 WMA65607 WVW65607 O131143 JK131143 TG131143 ADC131143 AMY131143 AWU131143 BGQ131143 BQM131143 CAI131143 CKE131143 CUA131143 DDW131143 DNS131143 DXO131143 EHK131143 ERG131143 FBC131143 FKY131143 FUU131143 GEQ131143 GOM131143 GYI131143 HIE131143 HSA131143 IBW131143 ILS131143 IVO131143 JFK131143 JPG131143 JZC131143 KIY131143 KSU131143 LCQ131143 LMM131143 LWI131143 MGE131143 MQA131143 MZW131143 NJS131143 NTO131143 ODK131143 ONG131143 OXC131143 PGY131143 PQU131143 QAQ131143 QKM131143 QUI131143 REE131143 ROA131143 RXW131143 SHS131143 SRO131143 TBK131143 TLG131143 TVC131143 UEY131143 UOU131143 UYQ131143 VIM131143 VSI131143 WCE131143 WMA131143 WVW131143 O196679 JK196679 TG196679 ADC196679 AMY196679 AWU196679 BGQ196679 BQM196679 CAI196679 CKE196679 CUA196679 DDW196679 DNS196679 DXO196679 EHK196679 ERG196679 FBC196679 FKY196679 FUU196679 GEQ196679 GOM196679 GYI196679 HIE196679 HSA196679 IBW196679 ILS196679 IVO196679 JFK196679 JPG196679 JZC196679 KIY196679 KSU196679 LCQ196679 LMM196679 LWI196679 MGE196679 MQA196679 MZW196679 NJS196679 NTO196679 ODK196679 ONG196679 OXC196679 PGY196679 PQU196679 QAQ196679 QKM196679 QUI196679 REE196679 ROA196679 RXW196679 SHS196679 SRO196679 TBK196679 TLG196679 TVC196679 UEY196679 UOU196679 UYQ196679 VIM196679 VSI196679 WCE196679 WMA196679 WVW196679 O262215 JK262215 TG262215 ADC262215 AMY262215 AWU262215 BGQ262215 BQM262215 CAI262215 CKE262215 CUA262215 DDW262215 DNS262215 DXO262215 EHK262215 ERG262215 FBC262215 FKY262215 FUU262215 GEQ262215 GOM262215 GYI262215 HIE262215 HSA262215 IBW262215 ILS262215 IVO262215 JFK262215 JPG262215 JZC262215 KIY262215 KSU262215 LCQ262215 LMM262215 LWI262215 MGE262215 MQA262215 MZW262215 NJS262215 NTO262215 ODK262215 ONG262215 OXC262215 PGY262215 PQU262215 QAQ262215 QKM262215 QUI262215 REE262215 ROA262215 RXW262215 SHS262215 SRO262215 TBK262215 TLG262215 TVC262215 UEY262215 UOU262215 UYQ262215 VIM262215 VSI262215 WCE262215 WMA262215 WVW262215 O327751 JK327751 TG327751 ADC327751 AMY327751 AWU327751 BGQ327751 BQM327751 CAI327751 CKE327751 CUA327751 DDW327751 DNS327751 DXO327751 EHK327751 ERG327751 FBC327751 FKY327751 FUU327751 GEQ327751 GOM327751 GYI327751 HIE327751 HSA327751 IBW327751 ILS327751 IVO327751 JFK327751 JPG327751 JZC327751 KIY327751 KSU327751 LCQ327751 LMM327751 LWI327751 MGE327751 MQA327751 MZW327751 NJS327751 NTO327751 ODK327751 ONG327751 OXC327751 PGY327751 PQU327751 QAQ327751 QKM327751 QUI327751 REE327751 ROA327751 RXW327751 SHS327751 SRO327751 TBK327751 TLG327751 TVC327751 UEY327751 UOU327751 UYQ327751 VIM327751 VSI327751 WCE327751 WMA327751 WVW327751 O393287 JK393287 TG393287 ADC393287 AMY393287 AWU393287 BGQ393287 BQM393287 CAI393287 CKE393287 CUA393287 DDW393287 DNS393287 DXO393287 EHK393287 ERG393287 FBC393287 FKY393287 FUU393287 GEQ393287 GOM393287 GYI393287 HIE393287 HSA393287 IBW393287 ILS393287 IVO393287 JFK393287 JPG393287 JZC393287 KIY393287 KSU393287 LCQ393287 LMM393287 LWI393287 MGE393287 MQA393287 MZW393287 NJS393287 NTO393287 ODK393287 ONG393287 OXC393287 PGY393287 PQU393287 QAQ393287 QKM393287 QUI393287 REE393287 ROA393287 RXW393287 SHS393287 SRO393287 TBK393287 TLG393287 TVC393287 UEY393287 UOU393287 UYQ393287 VIM393287 VSI393287 WCE393287 WMA393287 WVW393287 O458823 JK458823 TG458823 ADC458823 AMY458823 AWU458823 BGQ458823 BQM458823 CAI458823 CKE458823 CUA458823 DDW458823 DNS458823 DXO458823 EHK458823 ERG458823 FBC458823 FKY458823 FUU458823 GEQ458823 GOM458823 GYI458823 HIE458823 HSA458823 IBW458823 ILS458823 IVO458823 JFK458823 JPG458823 JZC458823 KIY458823 KSU458823 LCQ458823 LMM458823 LWI458823 MGE458823 MQA458823 MZW458823 NJS458823 NTO458823 ODK458823 ONG458823 OXC458823 PGY458823 PQU458823 QAQ458823 QKM458823 QUI458823 REE458823 ROA458823 RXW458823 SHS458823 SRO458823 TBK458823 TLG458823 TVC458823 UEY458823 UOU458823 UYQ458823 VIM458823 VSI458823 WCE458823 WMA458823 WVW458823 O524359 JK524359 TG524359 ADC524359 AMY524359 AWU524359 BGQ524359 BQM524359 CAI524359 CKE524359 CUA524359 DDW524359 DNS524359 DXO524359 EHK524359 ERG524359 FBC524359 FKY524359 FUU524359 GEQ524359 GOM524359 GYI524359 HIE524359 HSA524359 IBW524359 ILS524359 IVO524359 JFK524359 JPG524359 JZC524359 KIY524359 KSU524359 LCQ524359 LMM524359 LWI524359 MGE524359 MQA524359 MZW524359 NJS524359 NTO524359 ODK524359 ONG524359 OXC524359 PGY524359 PQU524359 QAQ524359 QKM524359 QUI524359 REE524359 ROA524359 RXW524359 SHS524359 SRO524359 TBK524359 TLG524359 TVC524359 UEY524359 UOU524359 UYQ524359 VIM524359 VSI524359 WCE524359 WMA524359 WVW524359 O589895 JK589895 TG589895 ADC589895 AMY589895 AWU589895 BGQ589895 BQM589895 CAI589895 CKE589895 CUA589895 DDW589895 DNS589895 DXO589895 EHK589895 ERG589895 FBC589895 FKY589895 FUU589895 GEQ589895 GOM589895 GYI589895 HIE589895 HSA589895 IBW589895 ILS589895 IVO589895 JFK589895 JPG589895 JZC589895 KIY589895 KSU589895 LCQ589895 LMM589895 LWI589895 MGE589895 MQA589895 MZW589895 NJS589895 NTO589895 ODK589895 ONG589895 OXC589895 PGY589895 PQU589895 QAQ589895 QKM589895 QUI589895 REE589895 ROA589895 RXW589895 SHS589895 SRO589895 TBK589895 TLG589895 TVC589895 UEY589895 UOU589895 UYQ589895 VIM589895 VSI589895 WCE589895 WMA589895 WVW589895 O655431 JK655431 TG655431 ADC655431 AMY655431 AWU655431 BGQ655431 BQM655431 CAI655431 CKE655431 CUA655431 DDW655431 DNS655431 DXO655431 EHK655431 ERG655431 FBC655431 FKY655431 FUU655431 GEQ655431 GOM655431 GYI655431 HIE655431 HSA655431 IBW655431 ILS655431 IVO655431 JFK655431 JPG655431 JZC655431 KIY655431 KSU655431 LCQ655431 LMM655431 LWI655431 MGE655431 MQA655431 MZW655431 NJS655431 NTO655431 ODK655431 ONG655431 OXC655431 PGY655431 PQU655431 QAQ655431 QKM655431 QUI655431 REE655431 ROA655431 RXW655431 SHS655431 SRO655431 TBK655431 TLG655431 TVC655431 UEY655431 UOU655431 UYQ655431 VIM655431 VSI655431 WCE655431 WMA655431 WVW655431 O720967 JK720967 TG720967 ADC720967 AMY720967 AWU720967 BGQ720967 BQM720967 CAI720967 CKE720967 CUA720967 DDW720967 DNS720967 DXO720967 EHK720967 ERG720967 FBC720967 FKY720967 FUU720967 GEQ720967 GOM720967 GYI720967 HIE720967 HSA720967 IBW720967 ILS720967 IVO720967 JFK720967 JPG720967 JZC720967 KIY720967 KSU720967 LCQ720967 LMM720967 LWI720967 MGE720967 MQA720967 MZW720967 NJS720967 NTO720967 ODK720967 ONG720967 OXC720967 PGY720967 PQU720967 QAQ720967 QKM720967 QUI720967 REE720967 ROA720967 RXW720967 SHS720967 SRO720967 TBK720967 TLG720967 TVC720967 UEY720967 UOU720967 UYQ720967 VIM720967 VSI720967 WCE720967 WMA720967 WVW720967 O786503 JK786503 TG786503 ADC786503 AMY786503 AWU786503 BGQ786503 BQM786503 CAI786503 CKE786503 CUA786503 DDW786503 DNS786503 DXO786503 EHK786503 ERG786503 FBC786503 FKY786503 FUU786503 GEQ786503 GOM786503 GYI786503 HIE786503 HSA786503 IBW786503 ILS786503 IVO786503 JFK786503 JPG786503 JZC786503 KIY786503 KSU786503 LCQ786503 LMM786503 LWI786503 MGE786503 MQA786503 MZW786503 NJS786503 NTO786503 ODK786503 ONG786503 OXC786503 PGY786503 PQU786503 QAQ786503 QKM786503 QUI786503 REE786503 ROA786503 RXW786503 SHS786503 SRO786503 TBK786503 TLG786503 TVC786503 UEY786503 UOU786503 UYQ786503 VIM786503 VSI786503 WCE786503 WMA786503 WVW786503 O852039 JK852039 TG852039 ADC852039 AMY852039 AWU852039 BGQ852039 BQM852039 CAI852039 CKE852039 CUA852039 DDW852039 DNS852039 DXO852039 EHK852039 ERG852039 FBC852039 FKY852039 FUU852039 GEQ852039 GOM852039 GYI852039 HIE852039 HSA852039 IBW852039 ILS852039 IVO852039 JFK852039 JPG852039 JZC852039 KIY852039 KSU852039 LCQ852039 LMM852039 LWI852039 MGE852039 MQA852039 MZW852039 NJS852039 NTO852039 ODK852039 ONG852039 OXC852039 PGY852039 PQU852039 QAQ852039 QKM852039 QUI852039 REE852039 ROA852039 RXW852039 SHS852039 SRO852039 TBK852039 TLG852039 TVC852039 UEY852039 UOU852039 UYQ852039 VIM852039 VSI852039 WCE852039 WMA852039 WVW852039 O917575 JK917575 TG917575 ADC917575 AMY917575 AWU917575 BGQ917575 BQM917575 CAI917575 CKE917575 CUA917575 DDW917575 DNS917575 DXO917575 EHK917575 ERG917575 FBC917575 FKY917575 FUU917575 GEQ917575 GOM917575 GYI917575 HIE917575 HSA917575 IBW917575 ILS917575 IVO917575 JFK917575 JPG917575 JZC917575 KIY917575 KSU917575 LCQ917575 LMM917575 LWI917575 MGE917575 MQA917575 MZW917575 NJS917575 NTO917575 ODK917575 ONG917575 OXC917575 PGY917575 PQU917575 QAQ917575 QKM917575 QUI917575 REE917575 ROA917575 RXW917575 SHS917575 SRO917575 TBK917575 TLG917575 TVC917575 UEY917575 UOU917575 UYQ917575 VIM917575 VSI917575 WCE917575 WMA917575 WVW917575 O983111 JK983111 TG983111 ADC983111 AMY983111 AWU983111 BGQ983111 BQM983111 CAI983111 CKE983111 CUA983111 DDW983111 DNS983111 DXO983111 EHK983111 ERG983111 FBC983111 FKY983111 FUU983111 GEQ983111 GOM983111 GYI983111 HIE983111 HSA983111 IBW983111 ILS983111 IVO983111 JFK983111 JPG983111 JZC983111 KIY983111 KSU983111 LCQ983111 LMM983111 LWI983111 MGE983111 MQA983111 MZW983111 NJS983111 NTO983111 ODK983111 ONG983111 OXC983111 PGY983111 PQU983111 QAQ983111 QKM983111 QUI983111 REE983111 ROA983111 RXW983111 SHS983111 SRO983111 TBK983111 TLG983111 TVC983111 UEY983111 UOU983111 UYQ983111 VIM983111 VSI983111 WCE983111 WMA983111 WVW983111"/>
    <dataValidation allowBlank="1" showInputMessage="1" showErrorMessage="1" promptTitle="Responsável Técnico" prompt="Informe o nome do Responsável Técnico nesta fase do projeto" sqref="O70 JK70 TG70 ADC70 AMY70 AWU70 BGQ70 BQM70 CAI70 CKE70 CUA70 DDW70 DNS70 DXO70 EHK70 ERG70 FBC70 FKY70 FUU70 GEQ70 GOM70 GYI70 HIE70 HSA70 IBW70 ILS70 IVO70 JFK70 JPG70 JZC70 KIY70 KSU70 LCQ70 LMM70 LWI70 MGE70 MQA70 MZW70 NJS70 NTO70 ODK70 ONG70 OXC70 PGY70 PQU70 QAQ70 QKM70 QUI70 REE70 ROA70 RXW70 SHS70 SRO70 TBK70 TLG70 TVC70 UEY70 UOU70 UYQ70 VIM70 VSI70 WCE70 WMA70 WVW70 O65606 JK65606 TG65606 ADC65606 AMY65606 AWU65606 BGQ65606 BQM65606 CAI65606 CKE65606 CUA65606 DDW65606 DNS65606 DXO65606 EHK65606 ERG65606 FBC65606 FKY65606 FUU65606 GEQ65606 GOM65606 GYI65606 HIE65606 HSA65606 IBW65606 ILS65606 IVO65606 JFK65606 JPG65606 JZC65606 KIY65606 KSU65606 LCQ65606 LMM65606 LWI65606 MGE65606 MQA65606 MZW65606 NJS65606 NTO65606 ODK65606 ONG65606 OXC65606 PGY65606 PQU65606 QAQ65606 QKM65606 QUI65606 REE65606 ROA65606 RXW65606 SHS65606 SRO65606 TBK65606 TLG65606 TVC65606 UEY65606 UOU65606 UYQ65606 VIM65606 VSI65606 WCE65606 WMA65606 WVW65606 O131142 JK131142 TG131142 ADC131142 AMY131142 AWU131142 BGQ131142 BQM131142 CAI131142 CKE131142 CUA131142 DDW131142 DNS131142 DXO131142 EHK131142 ERG131142 FBC131142 FKY131142 FUU131142 GEQ131142 GOM131142 GYI131142 HIE131142 HSA131142 IBW131142 ILS131142 IVO131142 JFK131142 JPG131142 JZC131142 KIY131142 KSU131142 LCQ131142 LMM131142 LWI131142 MGE131142 MQA131142 MZW131142 NJS131142 NTO131142 ODK131142 ONG131142 OXC131142 PGY131142 PQU131142 QAQ131142 QKM131142 QUI131142 REE131142 ROA131142 RXW131142 SHS131142 SRO131142 TBK131142 TLG131142 TVC131142 UEY131142 UOU131142 UYQ131142 VIM131142 VSI131142 WCE131142 WMA131142 WVW131142 O196678 JK196678 TG196678 ADC196678 AMY196678 AWU196678 BGQ196678 BQM196678 CAI196678 CKE196678 CUA196678 DDW196678 DNS196678 DXO196678 EHK196678 ERG196678 FBC196678 FKY196678 FUU196678 GEQ196678 GOM196678 GYI196678 HIE196678 HSA196678 IBW196678 ILS196678 IVO196678 JFK196678 JPG196678 JZC196678 KIY196678 KSU196678 LCQ196678 LMM196678 LWI196678 MGE196678 MQA196678 MZW196678 NJS196678 NTO196678 ODK196678 ONG196678 OXC196678 PGY196678 PQU196678 QAQ196678 QKM196678 QUI196678 REE196678 ROA196678 RXW196678 SHS196678 SRO196678 TBK196678 TLG196678 TVC196678 UEY196678 UOU196678 UYQ196678 VIM196678 VSI196678 WCE196678 WMA196678 WVW196678 O262214 JK262214 TG262214 ADC262214 AMY262214 AWU262214 BGQ262214 BQM262214 CAI262214 CKE262214 CUA262214 DDW262214 DNS262214 DXO262214 EHK262214 ERG262214 FBC262214 FKY262214 FUU262214 GEQ262214 GOM262214 GYI262214 HIE262214 HSA262214 IBW262214 ILS262214 IVO262214 JFK262214 JPG262214 JZC262214 KIY262214 KSU262214 LCQ262214 LMM262214 LWI262214 MGE262214 MQA262214 MZW262214 NJS262214 NTO262214 ODK262214 ONG262214 OXC262214 PGY262214 PQU262214 QAQ262214 QKM262214 QUI262214 REE262214 ROA262214 RXW262214 SHS262214 SRO262214 TBK262214 TLG262214 TVC262214 UEY262214 UOU262214 UYQ262214 VIM262214 VSI262214 WCE262214 WMA262214 WVW262214 O327750 JK327750 TG327750 ADC327750 AMY327750 AWU327750 BGQ327750 BQM327750 CAI327750 CKE327750 CUA327750 DDW327750 DNS327750 DXO327750 EHK327750 ERG327750 FBC327750 FKY327750 FUU327750 GEQ327750 GOM327750 GYI327750 HIE327750 HSA327750 IBW327750 ILS327750 IVO327750 JFK327750 JPG327750 JZC327750 KIY327750 KSU327750 LCQ327750 LMM327750 LWI327750 MGE327750 MQA327750 MZW327750 NJS327750 NTO327750 ODK327750 ONG327750 OXC327750 PGY327750 PQU327750 QAQ327750 QKM327750 QUI327750 REE327750 ROA327750 RXW327750 SHS327750 SRO327750 TBK327750 TLG327750 TVC327750 UEY327750 UOU327750 UYQ327750 VIM327750 VSI327750 WCE327750 WMA327750 WVW327750 O393286 JK393286 TG393286 ADC393286 AMY393286 AWU393286 BGQ393286 BQM393286 CAI393286 CKE393286 CUA393286 DDW393286 DNS393286 DXO393286 EHK393286 ERG393286 FBC393286 FKY393286 FUU393286 GEQ393286 GOM393286 GYI393286 HIE393286 HSA393286 IBW393286 ILS393286 IVO393286 JFK393286 JPG393286 JZC393286 KIY393286 KSU393286 LCQ393286 LMM393286 LWI393286 MGE393286 MQA393286 MZW393286 NJS393286 NTO393286 ODK393286 ONG393286 OXC393286 PGY393286 PQU393286 QAQ393286 QKM393286 QUI393286 REE393286 ROA393286 RXW393286 SHS393286 SRO393286 TBK393286 TLG393286 TVC393286 UEY393286 UOU393286 UYQ393286 VIM393286 VSI393286 WCE393286 WMA393286 WVW393286 O458822 JK458822 TG458822 ADC458822 AMY458822 AWU458822 BGQ458822 BQM458822 CAI458822 CKE458822 CUA458822 DDW458822 DNS458822 DXO458822 EHK458822 ERG458822 FBC458822 FKY458822 FUU458822 GEQ458822 GOM458822 GYI458822 HIE458822 HSA458822 IBW458822 ILS458822 IVO458822 JFK458822 JPG458822 JZC458822 KIY458822 KSU458822 LCQ458822 LMM458822 LWI458822 MGE458822 MQA458822 MZW458822 NJS458822 NTO458822 ODK458822 ONG458822 OXC458822 PGY458822 PQU458822 QAQ458822 QKM458822 QUI458822 REE458822 ROA458822 RXW458822 SHS458822 SRO458822 TBK458822 TLG458822 TVC458822 UEY458822 UOU458822 UYQ458822 VIM458822 VSI458822 WCE458822 WMA458822 WVW458822 O524358 JK524358 TG524358 ADC524358 AMY524358 AWU524358 BGQ524358 BQM524358 CAI524358 CKE524358 CUA524358 DDW524358 DNS524358 DXO524358 EHK524358 ERG524358 FBC524358 FKY524358 FUU524358 GEQ524358 GOM524358 GYI524358 HIE524358 HSA524358 IBW524358 ILS524358 IVO524358 JFK524358 JPG524358 JZC524358 KIY524358 KSU524358 LCQ524358 LMM524358 LWI524358 MGE524358 MQA524358 MZW524358 NJS524358 NTO524358 ODK524358 ONG524358 OXC524358 PGY524358 PQU524358 QAQ524358 QKM524358 QUI524358 REE524358 ROA524358 RXW524358 SHS524358 SRO524358 TBK524358 TLG524358 TVC524358 UEY524358 UOU524358 UYQ524358 VIM524358 VSI524358 WCE524358 WMA524358 WVW524358 O589894 JK589894 TG589894 ADC589894 AMY589894 AWU589894 BGQ589894 BQM589894 CAI589894 CKE589894 CUA589894 DDW589894 DNS589894 DXO589894 EHK589894 ERG589894 FBC589894 FKY589894 FUU589894 GEQ589894 GOM589894 GYI589894 HIE589894 HSA589894 IBW589894 ILS589894 IVO589894 JFK589894 JPG589894 JZC589894 KIY589894 KSU589894 LCQ589894 LMM589894 LWI589894 MGE589894 MQA589894 MZW589894 NJS589894 NTO589894 ODK589894 ONG589894 OXC589894 PGY589894 PQU589894 QAQ589894 QKM589894 QUI589894 REE589894 ROA589894 RXW589894 SHS589894 SRO589894 TBK589894 TLG589894 TVC589894 UEY589894 UOU589894 UYQ589894 VIM589894 VSI589894 WCE589894 WMA589894 WVW589894 O655430 JK655430 TG655430 ADC655430 AMY655430 AWU655430 BGQ655430 BQM655430 CAI655430 CKE655430 CUA655430 DDW655430 DNS655430 DXO655430 EHK655430 ERG655430 FBC655430 FKY655430 FUU655430 GEQ655430 GOM655430 GYI655430 HIE655430 HSA655430 IBW655430 ILS655430 IVO655430 JFK655430 JPG655430 JZC655430 KIY655430 KSU655430 LCQ655430 LMM655430 LWI655430 MGE655430 MQA655430 MZW655430 NJS655430 NTO655430 ODK655430 ONG655430 OXC655430 PGY655430 PQU655430 QAQ655430 QKM655430 QUI655430 REE655430 ROA655430 RXW655430 SHS655430 SRO655430 TBK655430 TLG655430 TVC655430 UEY655430 UOU655430 UYQ655430 VIM655430 VSI655430 WCE655430 WMA655430 WVW655430 O720966 JK720966 TG720966 ADC720966 AMY720966 AWU720966 BGQ720966 BQM720966 CAI720966 CKE720966 CUA720966 DDW720966 DNS720966 DXO720966 EHK720966 ERG720966 FBC720966 FKY720966 FUU720966 GEQ720966 GOM720966 GYI720966 HIE720966 HSA720966 IBW720966 ILS720966 IVO720966 JFK720966 JPG720966 JZC720966 KIY720966 KSU720966 LCQ720966 LMM720966 LWI720966 MGE720966 MQA720966 MZW720966 NJS720966 NTO720966 ODK720966 ONG720966 OXC720966 PGY720966 PQU720966 QAQ720966 QKM720966 QUI720966 REE720966 ROA720966 RXW720966 SHS720966 SRO720966 TBK720966 TLG720966 TVC720966 UEY720966 UOU720966 UYQ720966 VIM720966 VSI720966 WCE720966 WMA720966 WVW720966 O786502 JK786502 TG786502 ADC786502 AMY786502 AWU786502 BGQ786502 BQM786502 CAI786502 CKE786502 CUA786502 DDW786502 DNS786502 DXO786502 EHK786502 ERG786502 FBC786502 FKY786502 FUU786502 GEQ786502 GOM786502 GYI786502 HIE786502 HSA786502 IBW786502 ILS786502 IVO786502 JFK786502 JPG786502 JZC786502 KIY786502 KSU786502 LCQ786502 LMM786502 LWI786502 MGE786502 MQA786502 MZW786502 NJS786502 NTO786502 ODK786502 ONG786502 OXC786502 PGY786502 PQU786502 QAQ786502 QKM786502 QUI786502 REE786502 ROA786502 RXW786502 SHS786502 SRO786502 TBK786502 TLG786502 TVC786502 UEY786502 UOU786502 UYQ786502 VIM786502 VSI786502 WCE786502 WMA786502 WVW786502 O852038 JK852038 TG852038 ADC852038 AMY852038 AWU852038 BGQ852038 BQM852038 CAI852038 CKE852038 CUA852038 DDW852038 DNS852038 DXO852038 EHK852038 ERG852038 FBC852038 FKY852038 FUU852038 GEQ852038 GOM852038 GYI852038 HIE852038 HSA852038 IBW852038 ILS852038 IVO852038 JFK852038 JPG852038 JZC852038 KIY852038 KSU852038 LCQ852038 LMM852038 LWI852038 MGE852038 MQA852038 MZW852038 NJS852038 NTO852038 ODK852038 ONG852038 OXC852038 PGY852038 PQU852038 QAQ852038 QKM852038 QUI852038 REE852038 ROA852038 RXW852038 SHS852038 SRO852038 TBK852038 TLG852038 TVC852038 UEY852038 UOU852038 UYQ852038 VIM852038 VSI852038 WCE852038 WMA852038 WVW852038 O917574 JK917574 TG917574 ADC917574 AMY917574 AWU917574 BGQ917574 BQM917574 CAI917574 CKE917574 CUA917574 DDW917574 DNS917574 DXO917574 EHK917574 ERG917574 FBC917574 FKY917574 FUU917574 GEQ917574 GOM917574 GYI917574 HIE917574 HSA917574 IBW917574 ILS917574 IVO917574 JFK917574 JPG917574 JZC917574 KIY917574 KSU917574 LCQ917574 LMM917574 LWI917574 MGE917574 MQA917574 MZW917574 NJS917574 NTO917574 ODK917574 ONG917574 OXC917574 PGY917574 PQU917574 QAQ917574 QKM917574 QUI917574 REE917574 ROA917574 RXW917574 SHS917574 SRO917574 TBK917574 TLG917574 TVC917574 UEY917574 UOU917574 UYQ917574 VIM917574 VSI917574 WCE917574 WMA917574 WVW917574 O983110 JK983110 TG983110 ADC983110 AMY983110 AWU983110 BGQ983110 BQM983110 CAI983110 CKE983110 CUA983110 DDW983110 DNS983110 DXO983110 EHK983110 ERG983110 FBC983110 FKY983110 FUU983110 GEQ983110 GOM983110 GYI983110 HIE983110 HSA983110 IBW983110 ILS983110 IVO983110 JFK983110 JPG983110 JZC983110 KIY983110 KSU983110 LCQ983110 LMM983110 LWI983110 MGE983110 MQA983110 MZW983110 NJS983110 NTO983110 ODK983110 ONG983110 OXC983110 PGY983110 PQU983110 QAQ983110 QKM983110 QUI983110 REE983110 ROA983110 RXW983110 SHS983110 SRO983110 TBK983110 TLG983110 TVC983110 UEY983110 UOU983110 UYQ983110 VIM983110 VSI983110 WCE983110 WMA983110 WVW983110 I70 JE70 TA70 ACW70 AMS70 AWO70 BGK70 BQG70 CAC70 CJY70 CTU70 DDQ70 DNM70 DXI70 EHE70 ERA70 FAW70 FKS70 FUO70 GEK70 GOG70 GYC70 HHY70 HRU70 IBQ70 ILM70 IVI70 JFE70 JPA70 JYW70 KIS70 KSO70 LCK70 LMG70 LWC70 MFY70 MPU70 MZQ70 NJM70 NTI70 ODE70 ONA70 OWW70 PGS70 PQO70 QAK70 QKG70 QUC70 RDY70 RNU70 RXQ70 SHM70 SRI70 TBE70 TLA70 TUW70 UES70 UOO70 UYK70 VIG70 VSC70 WBY70 WLU70 WVQ70 I65606 JE65606 TA65606 ACW65606 AMS65606 AWO65606 BGK65606 BQG65606 CAC65606 CJY65606 CTU65606 DDQ65606 DNM65606 DXI65606 EHE65606 ERA65606 FAW65606 FKS65606 FUO65606 GEK65606 GOG65606 GYC65606 HHY65606 HRU65606 IBQ65606 ILM65606 IVI65606 JFE65606 JPA65606 JYW65606 KIS65606 KSO65606 LCK65606 LMG65606 LWC65606 MFY65606 MPU65606 MZQ65606 NJM65606 NTI65606 ODE65606 ONA65606 OWW65606 PGS65606 PQO65606 QAK65606 QKG65606 QUC65606 RDY65606 RNU65606 RXQ65606 SHM65606 SRI65606 TBE65606 TLA65606 TUW65606 UES65606 UOO65606 UYK65606 VIG65606 VSC65606 WBY65606 WLU65606 WVQ65606 I131142 JE131142 TA131142 ACW131142 AMS131142 AWO131142 BGK131142 BQG131142 CAC131142 CJY131142 CTU131142 DDQ131142 DNM131142 DXI131142 EHE131142 ERA131142 FAW131142 FKS131142 FUO131142 GEK131142 GOG131142 GYC131142 HHY131142 HRU131142 IBQ131142 ILM131142 IVI131142 JFE131142 JPA131142 JYW131142 KIS131142 KSO131142 LCK131142 LMG131142 LWC131142 MFY131142 MPU131142 MZQ131142 NJM131142 NTI131142 ODE131142 ONA131142 OWW131142 PGS131142 PQO131142 QAK131142 QKG131142 QUC131142 RDY131142 RNU131142 RXQ131142 SHM131142 SRI131142 TBE131142 TLA131142 TUW131142 UES131142 UOO131142 UYK131142 VIG131142 VSC131142 WBY131142 WLU131142 WVQ131142 I196678 JE196678 TA196678 ACW196678 AMS196678 AWO196678 BGK196678 BQG196678 CAC196678 CJY196678 CTU196678 DDQ196678 DNM196678 DXI196678 EHE196678 ERA196678 FAW196678 FKS196678 FUO196678 GEK196678 GOG196678 GYC196678 HHY196678 HRU196678 IBQ196678 ILM196678 IVI196678 JFE196678 JPA196678 JYW196678 KIS196678 KSO196678 LCK196678 LMG196678 LWC196678 MFY196678 MPU196678 MZQ196678 NJM196678 NTI196678 ODE196678 ONA196678 OWW196678 PGS196678 PQO196678 QAK196678 QKG196678 QUC196678 RDY196678 RNU196678 RXQ196678 SHM196678 SRI196678 TBE196678 TLA196678 TUW196678 UES196678 UOO196678 UYK196678 VIG196678 VSC196678 WBY196678 WLU196678 WVQ196678 I262214 JE262214 TA262214 ACW262214 AMS262214 AWO262214 BGK262214 BQG262214 CAC262214 CJY262214 CTU262214 DDQ262214 DNM262214 DXI262214 EHE262214 ERA262214 FAW262214 FKS262214 FUO262214 GEK262214 GOG262214 GYC262214 HHY262214 HRU262214 IBQ262214 ILM262214 IVI262214 JFE262214 JPA262214 JYW262214 KIS262214 KSO262214 LCK262214 LMG262214 LWC262214 MFY262214 MPU262214 MZQ262214 NJM262214 NTI262214 ODE262214 ONA262214 OWW262214 PGS262214 PQO262214 QAK262214 QKG262214 QUC262214 RDY262214 RNU262214 RXQ262214 SHM262214 SRI262214 TBE262214 TLA262214 TUW262214 UES262214 UOO262214 UYK262214 VIG262214 VSC262214 WBY262214 WLU262214 WVQ262214 I327750 JE327750 TA327750 ACW327750 AMS327750 AWO327750 BGK327750 BQG327750 CAC327750 CJY327750 CTU327750 DDQ327750 DNM327750 DXI327750 EHE327750 ERA327750 FAW327750 FKS327750 FUO327750 GEK327750 GOG327750 GYC327750 HHY327750 HRU327750 IBQ327750 ILM327750 IVI327750 JFE327750 JPA327750 JYW327750 KIS327750 KSO327750 LCK327750 LMG327750 LWC327750 MFY327750 MPU327750 MZQ327750 NJM327750 NTI327750 ODE327750 ONA327750 OWW327750 PGS327750 PQO327750 QAK327750 QKG327750 QUC327750 RDY327750 RNU327750 RXQ327750 SHM327750 SRI327750 TBE327750 TLA327750 TUW327750 UES327750 UOO327750 UYK327750 VIG327750 VSC327750 WBY327750 WLU327750 WVQ327750 I393286 JE393286 TA393286 ACW393286 AMS393286 AWO393286 BGK393286 BQG393286 CAC393286 CJY393286 CTU393286 DDQ393286 DNM393286 DXI393286 EHE393286 ERA393286 FAW393286 FKS393286 FUO393286 GEK393286 GOG393286 GYC393286 HHY393286 HRU393286 IBQ393286 ILM393286 IVI393286 JFE393286 JPA393286 JYW393286 KIS393286 KSO393286 LCK393286 LMG393286 LWC393286 MFY393286 MPU393286 MZQ393286 NJM393286 NTI393286 ODE393286 ONA393286 OWW393286 PGS393286 PQO393286 QAK393286 QKG393286 QUC393286 RDY393286 RNU393286 RXQ393286 SHM393286 SRI393286 TBE393286 TLA393286 TUW393286 UES393286 UOO393286 UYK393286 VIG393286 VSC393286 WBY393286 WLU393286 WVQ393286 I458822 JE458822 TA458822 ACW458822 AMS458822 AWO458822 BGK458822 BQG458822 CAC458822 CJY458822 CTU458822 DDQ458822 DNM458822 DXI458822 EHE458822 ERA458822 FAW458822 FKS458822 FUO458822 GEK458822 GOG458822 GYC458822 HHY458822 HRU458822 IBQ458822 ILM458822 IVI458822 JFE458822 JPA458822 JYW458822 KIS458822 KSO458822 LCK458822 LMG458822 LWC458822 MFY458822 MPU458822 MZQ458822 NJM458822 NTI458822 ODE458822 ONA458822 OWW458822 PGS458822 PQO458822 QAK458822 QKG458822 QUC458822 RDY458822 RNU458822 RXQ458822 SHM458822 SRI458822 TBE458822 TLA458822 TUW458822 UES458822 UOO458822 UYK458822 VIG458822 VSC458822 WBY458822 WLU458822 WVQ458822 I524358 JE524358 TA524358 ACW524358 AMS524358 AWO524358 BGK524358 BQG524358 CAC524358 CJY524358 CTU524358 DDQ524358 DNM524358 DXI524358 EHE524358 ERA524358 FAW524358 FKS524358 FUO524358 GEK524358 GOG524358 GYC524358 HHY524358 HRU524358 IBQ524358 ILM524358 IVI524358 JFE524358 JPA524358 JYW524358 KIS524358 KSO524358 LCK524358 LMG524358 LWC524358 MFY524358 MPU524358 MZQ524358 NJM524358 NTI524358 ODE524358 ONA524358 OWW524358 PGS524358 PQO524358 QAK524358 QKG524358 QUC524358 RDY524358 RNU524358 RXQ524358 SHM524358 SRI524358 TBE524358 TLA524358 TUW524358 UES524358 UOO524358 UYK524358 VIG524358 VSC524358 WBY524358 WLU524358 WVQ524358 I589894 JE589894 TA589894 ACW589894 AMS589894 AWO589894 BGK589894 BQG589894 CAC589894 CJY589894 CTU589894 DDQ589894 DNM589894 DXI589894 EHE589894 ERA589894 FAW589894 FKS589894 FUO589894 GEK589894 GOG589894 GYC589894 HHY589894 HRU589894 IBQ589894 ILM589894 IVI589894 JFE589894 JPA589894 JYW589894 KIS589894 KSO589894 LCK589894 LMG589894 LWC589894 MFY589894 MPU589894 MZQ589894 NJM589894 NTI589894 ODE589894 ONA589894 OWW589894 PGS589894 PQO589894 QAK589894 QKG589894 QUC589894 RDY589894 RNU589894 RXQ589894 SHM589894 SRI589894 TBE589894 TLA589894 TUW589894 UES589894 UOO589894 UYK589894 VIG589894 VSC589894 WBY589894 WLU589894 WVQ589894 I655430 JE655430 TA655430 ACW655430 AMS655430 AWO655430 BGK655430 BQG655430 CAC655430 CJY655430 CTU655430 DDQ655430 DNM655430 DXI655430 EHE655430 ERA655430 FAW655430 FKS655430 FUO655430 GEK655430 GOG655430 GYC655430 HHY655430 HRU655430 IBQ655430 ILM655430 IVI655430 JFE655430 JPA655430 JYW655430 KIS655430 KSO655430 LCK655430 LMG655430 LWC655430 MFY655430 MPU655430 MZQ655430 NJM655430 NTI655430 ODE655430 ONA655430 OWW655430 PGS655430 PQO655430 QAK655430 QKG655430 QUC655430 RDY655430 RNU655430 RXQ655430 SHM655430 SRI655430 TBE655430 TLA655430 TUW655430 UES655430 UOO655430 UYK655430 VIG655430 VSC655430 WBY655430 WLU655430 WVQ655430 I720966 JE720966 TA720966 ACW720966 AMS720966 AWO720966 BGK720966 BQG720966 CAC720966 CJY720966 CTU720966 DDQ720966 DNM720966 DXI720966 EHE720966 ERA720966 FAW720966 FKS720966 FUO720966 GEK720966 GOG720966 GYC720966 HHY720966 HRU720966 IBQ720966 ILM720966 IVI720966 JFE720966 JPA720966 JYW720966 KIS720966 KSO720966 LCK720966 LMG720966 LWC720966 MFY720966 MPU720966 MZQ720966 NJM720966 NTI720966 ODE720966 ONA720966 OWW720966 PGS720966 PQO720966 QAK720966 QKG720966 QUC720966 RDY720966 RNU720966 RXQ720966 SHM720966 SRI720966 TBE720966 TLA720966 TUW720966 UES720966 UOO720966 UYK720966 VIG720966 VSC720966 WBY720966 WLU720966 WVQ720966 I786502 JE786502 TA786502 ACW786502 AMS786502 AWO786502 BGK786502 BQG786502 CAC786502 CJY786502 CTU786502 DDQ786502 DNM786502 DXI786502 EHE786502 ERA786502 FAW786502 FKS786502 FUO786502 GEK786502 GOG786502 GYC786502 HHY786502 HRU786502 IBQ786502 ILM786502 IVI786502 JFE786502 JPA786502 JYW786502 KIS786502 KSO786502 LCK786502 LMG786502 LWC786502 MFY786502 MPU786502 MZQ786502 NJM786502 NTI786502 ODE786502 ONA786502 OWW786502 PGS786502 PQO786502 QAK786502 QKG786502 QUC786502 RDY786502 RNU786502 RXQ786502 SHM786502 SRI786502 TBE786502 TLA786502 TUW786502 UES786502 UOO786502 UYK786502 VIG786502 VSC786502 WBY786502 WLU786502 WVQ786502 I852038 JE852038 TA852038 ACW852038 AMS852038 AWO852038 BGK852038 BQG852038 CAC852038 CJY852038 CTU852038 DDQ852038 DNM852038 DXI852038 EHE852038 ERA852038 FAW852038 FKS852038 FUO852038 GEK852038 GOG852038 GYC852038 HHY852038 HRU852038 IBQ852038 ILM852038 IVI852038 JFE852038 JPA852038 JYW852038 KIS852038 KSO852038 LCK852038 LMG852038 LWC852038 MFY852038 MPU852038 MZQ852038 NJM852038 NTI852038 ODE852038 ONA852038 OWW852038 PGS852038 PQO852038 QAK852038 QKG852038 QUC852038 RDY852038 RNU852038 RXQ852038 SHM852038 SRI852038 TBE852038 TLA852038 TUW852038 UES852038 UOO852038 UYK852038 VIG852038 VSC852038 WBY852038 WLU852038 WVQ852038 I917574 JE917574 TA917574 ACW917574 AMS917574 AWO917574 BGK917574 BQG917574 CAC917574 CJY917574 CTU917574 DDQ917574 DNM917574 DXI917574 EHE917574 ERA917574 FAW917574 FKS917574 FUO917574 GEK917574 GOG917574 GYC917574 HHY917574 HRU917574 IBQ917574 ILM917574 IVI917574 JFE917574 JPA917574 JYW917574 KIS917574 KSO917574 LCK917574 LMG917574 LWC917574 MFY917574 MPU917574 MZQ917574 NJM917574 NTI917574 ODE917574 ONA917574 OWW917574 PGS917574 PQO917574 QAK917574 QKG917574 QUC917574 RDY917574 RNU917574 RXQ917574 SHM917574 SRI917574 TBE917574 TLA917574 TUW917574 UES917574 UOO917574 UYK917574 VIG917574 VSC917574 WBY917574 WLU917574 WVQ917574 I983110 JE983110 TA983110 ACW983110 AMS983110 AWO983110 BGK983110 BQG983110 CAC983110 CJY983110 CTU983110 DDQ983110 DNM983110 DXI983110 EHE983110 ERA983110 FAW983110 FKS983110 FUO983110 GEK983110 GOG983110 GYC983110 HHY983110 HRU983110 IBQ983110 ILM983110 IVI983110 JFE983110 JPA983110 JYW983110 KIS983110 KSO983110 LCK983110 LMG983110 LWC983110 MFY983110 MPU983110 MZQ983110 NJM983110 NTI983110 ODE983110 ONA983110 OWW983110 PGS983110 PQO983110 QAK983110 QKG983110 QUC983110 RDY983110 RNU983110 RXQ983110 SHM983110 SRI983110 TBE983110 TLA983110 TUW983110 UES983110 UOO983110 UYK983110 VIG983110 VSC983110 WBY983110 WLU983110 WVQ983110"/>
  </dataValidations>
  <printOptions horizontalCentered="1"/>
  <pageMargins left="0.62992125984251968" right="0.39370078740157483" top="0.78740157480314965" bottom="0.78740157480314965" header="0.31496062992125984" footer="0.31496062992125984"/>
  <pageSetup paperSize="9" scale="60" fitToHeight="0" orientation="portrait" horizontalDpi="300" verticalDpi="300" r:id="rId1"/>
  <headerFooter>
    <oddFooter>&amp;L&amp;6GIDURCR&amp;C&amp;6SIGEO Ver_2013C&amp;R&amp;6&amp;D &amp;P/&amp;N</oddFooter>
  </headerFooter>
  <colBreaks count="3" manualBreakCount="3">
    <brk id="19" max="70" man="1"/>
    <brk id="49" max="70" man="1"/>
    <brk id="64" max="70" man="1"/>
  </colBreaks>
  <drawing r:id="rId2"/>
  <extLst>
    <ext xmlns:x14="http://schemas.microsoft.com/office/spreadsheetml/2009/9/main" uri="{CCE6A557-97BC-4b89-ADB6-D9C93CAAB3DF}">
      <x14:dataValidations xmlns:xm="http://schemas.microsoft.com/office/excel/2006/main" xWindow="315" yWindow="334" count="1">
        <x14:dataValidation type="custom" errorStyle="warning" allowBlank="1" showInputMessage="1" showErrorMessage="1" errorTitle="Percentual Acumulado &gt;&gt;&gt;100%" error="Percentual informado neste período somado com os demais ultrapassou 100% do acumulado para este item de investimento. Redistribua e reduza os percentuais." promptTitle="Percentual no Período" prompt="Informo o percentual estimado no período para este item">
          <x14:formula1>
            <xm:f>$D13&lt;=100</xm:f>
          </x14:formula1>
          <xm:sqref>G13:G52 JC13:JC52 SY13:SY52 ACU13:ACU52 AMQ13:AMQ52 AWM13:AWM52 BGI13:BGI52 BQE13:BQE52 CAA13:CAA52 CJW13:CJW52 CTS13:CTS52 DDO13:DDO52 DNK13:DNK52 DXG13:DXG52 EHC13:EHC52 EQY13:EQY52 FAU13:FAU52 FKQ13:FKQ52 FUM13:FUM52 GEI13:GEI52 GOE13:GOE52 GYA13:GYA52 HHW13:HHW52 HRS13:HRS52 IBO13:IBO52 ILK13:ILK52 IVG13:IVG52 JFC13:JFC52 JOY13:JOY52 JYU13:JYU52 KIQ13:KIQ52 KSM13:KSM52 LCI13:LCI52 LME13:LME52 LWA13:LWA52 MFW13:MFW52 MPS13:MPS52 MZO13:MZO52 NJK13:NJK52 NTG13:NTG52 ODC13:ODC52 OMY13:OMY52 OWU13:OWU52 PGQ13:PGQ52 PQM13:PQM52 QAI13:QAI52 QKE13:QKE52 QUA13:QUA52 RDW13:RDW52 RNS13:RNS52 RXO13:RXO52 SHK13:SHK52 SRG13:SRG52 TBC13:TBC52 TKY13:TKY52 TUU13:TUU52 UEQ13:UEQ52 UOM13:UOM52 UYI13:UYI52 VIE13:VIE52 VSA13:VSA52 WBW13:WBW52 WLS13:WLS52 WVO13:WVO52 G65549:G65588 JC65549:JC65588 SY65549:SY65588 ACU65549:ACU65588 AMQ65549:AMQ65588 AWM65549:AWM65588 BGI65549:BGI65588 BQE65549:BQE65588 CAA65549:CAA65588 CJW65549:CJW65588 CTS65549:CTS65588 DDO65549:DDO65588 DNK65549:DNK65588 DXG65549:DXG65588 EHC65549:EHC65588 EQY65549:EQY65588 FAU65549:FAU65588 FKQ65549:FKQ65588 FUM65549:FUM65588 GEI65549:GEI65588 GOE65549:GOE65588 GYA65549:GYA65588 HHW65549:HHW65588 HRS65549:HRS65588 IBO65549:IBO65588 ILK65549:ILK65588 IVG65549:IVG65588 JFC65549:JFC65588 JOY65549:JOY65588 JYU65549:JYU65588 KIQ65549:KIQ65588 KSM65549:KSM65588 LCI65549:LCI65588 LME65549:LME65588 LWA65549:LWA65588 MFW65549:MFW65588 MPS65549:MPS65588 MZO65549:MZO65588 NJK65549:NJK65588 NTG65549:NTG65588 ODC65549:ODC65588 OMY65549:OMY65588 OWU65549:OWU65588 PGQ65549:PGQ65588 PQM65549:PQM65588 QAI65549:QAI65588 QKE65549:QKE65588 QUA65549:QUA65588 RDW65549:RDW65588 RNS65549:RNS65588 RXO65549:RXO65588 SHK65549:SHK65588 SRG65549:SRG65588 TBC65549:TBC65588 TKY65549:TKY65588 TUU65549:TUU65588 UEQ65549:UEQ65588 UOM65549:UOM65588 UYI65549:UYI65588 VIE65549:VIE65588 VSA65549:VSA65588 WBW65549:WBW65588 WLS65549:WLS65588 WVO65549:WVO65588 G131085:G131124 JC131085:JC131124 SY131085:SY131124 ACU131085:ACU131124 AMQ131085:AMQ131124 AWM131085:AWM131124 BGI131085:BGI131124 BQE131085:BQE131124 CAA131085:CAA131124 CJW131085:CJW131124 CTS131085:CTS131124 DDO131085:DDO131124 DNK131085:DNK131124 DXG131085:DXG131124 EHC131085:EHC131124 EQY131085:EQY131124 FAU131085:FAU131124 FKQ131085:FKQ131124 FUM131085:FUM131124 GEI131085:GEI131124 GOE131085:GOE131124 GYA131085:GYA131124 HHW131085:HHW131124 HRS131085:HRS131124 IBO131085:IBO131124 ILK131085:ILK131124 IVG131085:IVG131124 JFC131085:JFC131124 JOY131085:JOY131124 JYU131085:JYU131124 KIQ131085:KIQ131124 KSM131085:KSM131124 LCI131085:LCI131124 LME131085:LME131124 LWA131085:LWA131124 MFW131085:MFW131124 MPS131085:MPS131124 MZO131085:MZO131124 NJK131085:NJK131124 NTG131085:NTG131124 ODC131085:ODC131124 OMY131085:OMY131124 OWU131085:OWU131124 PGQ131085:PGQ131124 PQM131085:PQM131124 QAI131085:QAI131124 QKE131085:QKE131124 QUA131085:QUA131124 RDW131085:RDW131124 RNS131085:RNS131124 RXO131085:RXO131124 SHK131085:SHK131124 SRG131085:SRG131124 TBC131085:TBC131124 TKY131085:TKY131124 TUU131085:TUU131124 UEQ131085:UEQ131124 UOM131085:UOM131124 UYI131085:UYI131124 VIE131085:VIE131124 VSA131085:VSA131124 WBW131085:WBW131124 WLS131085:WLS131124 WVO131085:WVO131124 G196621:G196660 JC196621:JC196660 SY196621:SY196660 ACU196621:ACU196660 AMQ196621:AMQ196660 AWM196621:AWM196660 BGI196621:BGI196660 BQE196621:BQE196660 CAA196621:CAA196660 CJW196621:CJW196660 CTS196621:CTS196660 DDO196621:DDO196660 DNK196621:DNK196660 DXG196621:DXG196660 EHC196621:EHC196660 EQY196621:EQY196660 FAU196621:FAU196660 FKQ196621:FKQ196660 FUM196621:FUM196660 GEI196621:GEI196660 GOE196621:GOE196660 GYA196621:GYA196660 HHW196621:HHW196660 HRS196621:HRS196660 IBO196621:IBO196660 ILK196621:ILK196660 IVG196621:IVG196660 JFC196621:JFC196660 JOY196621:JOY196660 JYU196621:JYU196660 KIQ196621:KIQ196660 KSM196621:KSM196660 LCI196621:LCI196660 LME196621:LME196660 LWA196621:LWA196660 MFW196621:MFW196660 MPS196621:MPS196660 MZO196621:MZO196660 NJK196621:NJK196660 NTG196621:NTG196660 ODC196621:ODC196660 OMY196621:OMY196660 OWU196621:OWU196660 PGQ196621:PGQ196660 PQM196621:PQM196660 QAI196621:QAI196660 QKE196621:QKE196660 QUA196621:QUA196660 RDW196621:RDW196660 RNS196621:RNS196660 RXO196621:RXO196660 SHK196621:SHK196660 SRG196621:SRG196660 TBC196621:TBC196660 TKY196621:TKY196660 TUU196621:TUU196660 UEQ196621:UEQ196660 UOM196621:UOM196660 UYI196621:UYI196660 VIE196621:VIE196660 VSA196621:VSA196660 WBW196621:WBW196660 WLS196621:WLS196660 WVO196621:WVO196660 G262157:G262196 JC262157:JC262196 SY262157:SY262196 ACU262157:ACU262196 AMQ262157:AMQ262196 AWM262157:AWM262196 BGI262157:BGI262196 BQE262157:BQE262196 CAA262157:CAA262196 CJW262157:CJW262196 CTS262157:CTS262196 DDO262157:DDO262196 DNK262157:DNK262196 DXG262157:DXG262196 EHC262157:EHC262196 EQY262157:EQY262196 FAU262157:FAU262196 FKQ262157:FKQ262196 FUM262157:FUM262196 GEI262157:GEI262196 GOE262157:GOE262196 GYA262157:GYA262196 HHW262157:HHW262196 HRS262157:HRS262196 IBO262157:IBO262196 ILK262157:ILK262196 IVG262157:IVG262196 JFC262157:JFC262196 JOY262157:JOY262196 JYU262157:JYU262196 KIQ262157:KIQ262196 KSM262157:KSM262196 LCI262157:LCI262196 LME262157:LME262196 LWA262157:LWA262196 MFW262157:MFW262196 MPS262157:MPS262196 MZO262157:MZO262196 NJK262157:NJK262196 NTG262157:NTG262196 ODC262157:ODC262196 OMY262157:OMY262196 OWU262157:OWU262196 PGQ262157:PGQ262196 PQM262157:PQM262196 QAI262157:QAI262196 QKE262157:QKE262196 QUA262157:QUA262196 RDW262157:RDW262196 RNS262157:RNS262196 RXO262157:RXO262196 SHK262157:SHK262196 SRG262157:SRG262196 TBC262157:TBC262196 TKY262157:TKY262196 TUU262157:TUU262196 UEQ262157:UEQ262196 UOM262157:UOM262196 UYI262157:UYI262196 VIE262157:VIE262196 VSA262157:VSA262196 WBW262157:WBW262196 WLS262157:WLS262196 WVO262157:WVO262196 G327693:G327732 JC327693:JC327732 SY327693:SY327732 ACU327693:ACU327732 AMQ327693:AMQ327732 AWM327693:AWM327732 BGI327693:BGI327732 BQE327693:BQE327732 CAA327693:CAA327732 CJW327693:CJW327732 CTS327693:CTS327732 DDO327693:DDO327732 DNK327693:DNK327732 DXG327693:DXG327732 EHC327693:EHC327732 EQY327693:EQY327732 FAU327693:FAU327732 FKQ327693:FKQ327732 FUM327693:FUM327732 GEI327693:GEI327732 GOE327693:GOE327732 GYA327693:GYA327732 HHW327693:HHW327732 HRS327693:HRS327732 IBO327693:IBO327732 ILK327693:ILK327732 IVG327693:IVG327732 JFC327693:JFC327732 JOY327693:JOY327732 JYU327693:JYU327732 KIQ327693:KIQ327732 KSM327693:KSM327732 LCI327693:LCI327732 LME327693:LME327732 LWA327693:LWA327732 MFW327693:MFW327732 MPS327693:MPS327732 MZO327693:MZO327732 NJK327693:NJK327732 NTG327693:NTG327732 ODC327693:ODC327732 OMY327693:OMY327732 OWU327693:OWU327732 PGQ327693:PGQ327732 PQM327693:PQM327732 QAI327693:QAI327732 QKE327693:QKE327732 QUA327693:QUA327732 RDW327693:RDW327732 RNS327693:RNS327732 RXO327693:RXO327732 SHK327693:SHK327732 SRG327693:SRG327732 TBC327693:TBC327732 TKY327693:TKY327732 TUU327693:TUU327732 UEQ327693:UEQ327732 UOM327693:UOM327732 UYI327693:UYI327732 VIE327693:VIE327732 VSA327693:VSA327732 WBW327693:WBW327732 WLS327693:WLS327732 WVO327693:WVO327732 G393229:G393268 JC393229:JC393268 SY393229:SY393268 ACU393229:ACU393268 AMQ393229:AMQ393268 AWM393229:AWM393268 BGI393229:BGI393268 BQE393229:BQE393268 CAA393229:CAA393268 CJW393229:CJW393268 CTS393229:CTS393268 DDO393229:DDO393268 DNK393229:DNK393268 DXG393229:DXG393268 EHC393229:EHC393268 EQY393229:EQY393268 FAU393229:FAU393268 FKQ393229:FKQ393268 FUM393229:FUM393268 GEI393229:GEI393268 GOE393229:GOE393268 GYA393229:GYA393268 HHW393229:HHW393268 HRS393229:HRS393268 IBO393229:IBO393268 ILK393229:ILK393268 IVG393229:IVG393268 JFC393229:JFC393268 JOY393229:JOY393268 JYU393229:JYU393268 KIQ393229:KIQ393268 KSM393229:KSM393268 LCI393229:LCI393268 LME393229:LME393268 LWA393229:LWA393268 MFW393229:MFW393268 MPS393229:MPS393268 MZO393229:MZO393268 NJK393229:NJK393268 NTG393229:NTG393268 ODC393229:ODC393268 OMY393229:OMY393268 OWU393229:OWU393268 PGQ393229:PGQ393268 PQM393229:PQM393268 QAI393229:QAI393268 QKE393229:QKE393268 QUA393229:QUA393268 RDW393229:RDW393268 RNS393229:RNS393268 RXO393229:RXO393268 SHK393229:SHK393268 SRG393229:SRG393268 TBC393229:TBC393268 TKY393229:TKY393268 TUU393229:TUU393268 UEQ393229:UEQ393268 UOM393229:UOM393268 UYI393229:UYI393268 VIE393229:VIE393268 VSA393229:VSA393268 WBW393229:WBW393268 WLS393229:WLS393268 WVO393229:WVO393268 G458765:G458804 JC458765:JC458804 SY458765:SY458804 ACU458765:ACU458804 AMQ458765:AMQ458804 AWM458765:AWM458804 BGI458765:BGI458804 BQE458765:BQE458804 CAA458765:CAA458804 CJW458765:CJW458804 CTS458765:CTS458804 DDO458765:DDO458804 DNK458765:DNK458804 DXG458765:DXG458804 EHC458765:EHC458804 EQY458765:EQY458804 FAU458765:FAU458804 FKQ458765:FKQ458804 FUM458765:FUM458804 GEI458765:GEI458804 GOE458765:GOE458804 GYA458765:GYA458804 HHW458765:HHW458804 HRS458765:HRS458804 IBO458765:IBO458804 ILK458765:ILK458804 IVG458765:IVG458804 JFC458765:JFC458804 JOY458765:JOY458804 JYU458765:JYU458804 KIQ458765:KIQ458804 KSM458765:KSM458804 LCI458765:LCI458804 LME458765:LME458804 LWA458765:LWA458804 MFW458765:MFW458804 MPS458765:MPS458804 MZO458765:MZO458804 NJK458765:NJK458804 NTG458765:NTG458804 ODC458765:ODC458804 OMY458765:OMY458804 OWU458765:OWU458804 PGQ458765:PGQ458804 PQM458765:PQM458804 QAI458765:QAI458804 QKE458765:QKE458804 QUA458765:QUA458804 RDW458765:RDW458804 RNS458765:RNS458804 RXO458765:RXO458804 SHK458765:SHK458804 SRG458765:SRG458804 TBC458765:TBC458804 TKY458765:TKY458804 TUU458765:TUU458804 UEQ458765:UEQ458804 UOM458765:UOM458804 UYI458765:UYI458804 VIE458765:VIE458804 VSA458765:VSA458804 WBW458765:WBW458804 WLS458765:WLS458804 WVO458765:WVO458804 G524301:G524340 JC524301:JC524340 SY524301:SY524340 ACU524301:ACU524340 AMQ524301:AMQ524340 AWM524301:AWM524340 BGI524301:BGI524340 BQE524301:BQE524340 CAA524301:CAA524340 CJW524301:CJW524340 CTS524301:CTS524340 DDO524301:DDO524340 DNK524301:DNK524340 DXG524301:DXG524340 EHC524301:EHC524340 EQY524301:EQY524340 FAU524301:FAU524340 FKQ524301:FKQ524340 FUM524301:FUM524340 GEI524301:GEI524340 GOE524301:GOE524340 GYA524301:GYA524340 HHW524301:HHW524340 HRS524301:HRS524340 IBO524301:IBO524340 ILK524301:ILK524340 IVG524301:IVG524340 JFC524301:JFC524340 JOY524301:JOY524340 JYU524301:JYU524340 KIQ524301:KIQ524340 KSM524301:KSM524340 LCI524301:LCI524340 LME524301:LME524340 LWA524301:LWA524340 MFW524301:MFW524340 MPS524301:MPS524340 MZO524301:MZO524340 NJK524301:NJK524340 NTG524301:NTG524340 ODC524301:ODC524340 OMY524301:OMY524340 OWU524301:OWU524340 PGQ524301:PGQ524340 PQM524301:PQM524340 QAI524301:QAI524340 QKE524301:QKE524340 QUA524301:QUA524340 RDW524301:RDW524340 RNS524301:RNS524340 RXO524301:RXO524340 SHK524301:SHK524340 SRG524301:SRG524340 TBC524301:TBC524340 TKY524301:TKY524340 TUU524301:TUU524340 UEQ524301:UEQ524340 UOM524301:UOM524340 UYI524301:UYI524340 VIE524301:VIE524340 VSA524301:VSA524340 WBW524301:WBW524340 WLS524301:WLS524340 WVO524301:WVO524340 G589837:G589876 JC589837:JC589876 SY589837:SY589876 ACU589837:ACU589876 AMQ589837:AMQ589876 AWM589837:AWM589876 BGI589837:BGI589876 BQE589837:BQE589876 CAA589837:CAA589876 CJW589837:CJW589876 CTS589837:CTS589876 DDO589837:DDO589876 DNK589837:DNK589876 DXG589837:DXG589876 EHC589837:EHC589876 EQY589837:EQY589876 FAU589837:FAU589876 FKQ589837:FKQ589876 FUM589837:FUM589876 GEI589837:GEI589876 GOE589837:GOE589876 GYA589837:GYA589876 HHW589837:HHW589876 HRS589837:HRS589876 IBO589837:IBO589876 ILK589837:ILK589876 IVG589837:IVG589876 JFC589837:JFC589876 JOY589837:JOY589876 JYU589837:JYU589876 KIQ589837:KIQ589876 KSM589837:KSM589876 LCI589837:LCI589876 LME589837:LME589876 LWA589837:LWA589876 MFW589837:MFW589876 MPS589837:MPS589876 MZO589837:MZO589876 NJK589837:NJK589876 NTG589837:NTG589876 ODC589837:ODC589876 OMY589837:OMY589876 OWU589837:OWU589876 PGQ589837:PGQ589876 PQM589837:PQM589876 QAI589837:QAI589876 QKE589837:QKE589876 QUA589837:QUA589876 RDW589837:RDW589876 RNS589837:RNS589876 RXO589837:RXO589876 SHK589837:SHK589876 SRG589837:SRG589876 TBC589837:TBC589876 TKY589837:TKY589876 TUU589837:TUU589876 UEQ589837:UEQ589876 UOM589837:UOM589876 UYI589837:UYI589876 VIE589837:VIE589876 VSA589837:VSA589876 WBW589837:WBW589876 WLS589837:WLS589876 WVO589837:WVO589876 G655373:G655412 JC655373:JC655412 SY655373:SY655412 ACU655373:ACU655412 AMQ655373:AMQ655412 AWM655373:AWM655412 BGI655373:BGI655412 BQE655373:BQE655412 CAA655373:CAA655412 CJW655373:CJW655412 CTS655373:CTS655412 DDO655373:DDO655412 DNK655373:DNK655412 DXG655373:DXG655412 EHC655373:EHC655412 EQY655373:EQY655412 FAU655373:FAU655412 FKQ655373:FKQ655412 FUM655373:FUM655412 GEI655373:GEI655412 GOE655373:GOE655412 GYA655373:GYA655412 HHW655373:HHW655412 HRS655373:HRS655412 IBO655373:IBO655412 ILK655373:ILK655412 IVG655373:IVG655412 JFC655373:JFC655412 JOY655373:JOY655412 JYU655373:JYU655412 KIQ655373:KIQ655412 KSM655373:KSM655412 LCI655373:LCI655412 LME655373:LME655412 LWA655373:LWA655412 MFW655373:MFW655412 MPS655373:MPS655412 MZO655373:MZO655412 NJK655373:NJK655412 NTG655373:NTG655412 ODC655373:ODC655412 OMY655373:OMY655412 OWU655373:OWU655412 PGQ655373:PGQ655412 PQM655373:PQM655412 QAI655373:QAI655412 QKE655373:QKE655412 QUA655373:QUA655412 RDW655373:RDW655412 RNS655373:RNS655412 RXO655373:RXO655412 SHK655373:SHK655412 SRG655373:SRG655412 TBC655373:TBC655412 TKY655373:TKY655412 TUU655373:TUU655412 UEQ655373:UEQ655412 UOM655373:UOM655412 UYI655373:UYI655412 VIE655373:VIE655412 VSA655373:VSA655412 WBW655373:WBW655412 WLS655373:WLS655412 WVO655373:WVO655412 G720909:G720948 JC720909:JC720948 SY720909:SY720948 ACU720909:ACU720948 AMQ720909:AMQ720948 AWM720909:AWM720948 BGI720909:BGI720948 BQE720909:BQE720948 CAA720909:CAA720948 CJW720909:CJW720948 CTS720909:CTS720948 DDO720909:DDO720948 DNK720909:DNK720948 DXG720909:DXG720948 EHC720909:EHC720948 EQY720909:EQY720948 FAU720909:FAU720948 FKQ720909:FKQ720948 FUM720909:FUM720948 GEI720909:GEI720948 GOE720909:GOE720948 GYA720909:GYA720948 HHW720909:HHW720948 HRS720909:HRS720948 IBO720909:IBO720948 ILK720909:ILK720948 IVG720909:IVG720948 JFC720909:JFC720948 JOY720909:JOY720948 JYU720909:JYU720948 KIQ720909:KIQ720948 KSM720909:KSM720948 LCI720909:LCI720948 LME720909:LME720948 LWA720909:LWA720948 MFW720909:MFW720948 MPS720909:MPS720948 MZO720909:MZO720948 NJK720909:NJK720948 NTG720909:NTG720948 ODC720909:ODC720948 OMY720909:OMY720948 OWU720909:OWU720948 PGQ720909:PGQ720948 PQM720909:PQM720948 QAI720909:QAI720948 QKE720909:QKE720948 QUA720909:QUA720948 RDW720909:RDW720948 RNS720909:RNS720948 RXO720909:RXO720948 SHK720909:SHK720948 SRG720909:SRG720948 TBC720909:TBC720948 TKY720909:TKY720948 TUU720909:TUU720948 UEQ720909:UEQ720948 UOM720909:UOM720948 UYI720909:UYI720948 VIE720909:VIE720948 VSA720909:VSA720948 WBW720909:WBW720948 WLS720909:WLS720948 WVO720909:WVO720948 G786445:G786484 JC786445:JC786484 SY786445:SY786484 ACU786445:ACU786484 AMQ786445:AMQ786484 AWM786445:AWM786484 BGI786445:BGI786484 BQE786445:BQE786484 CAA786445:CAA786484 CJW786445:CJW786484 CTS786445:CTS786484 DDO786445:DDO786484 DNK786445:DNK786484 DXG786445:DXG786484 EHC786445:EHC786484 EQY786445:EQY786484 FAU786445:FAU786484 FKQ786445:FKQ786484 FUM786445:FUM786484 GEI786445:GEI786484 GOE786445:GOE786484 GYA786445:GYA786484 HHW786445:HHW786484 HRS786445:HRS786484 IBO786445:IBO786484 ILK786445:ILK786484 IVG786445:IVG786484 JFC786445:JFC786484 JOY786445:JOY786484 JYU786445:JYU786484 KIQ786445:KIQ786484 KSM786445:KSM786484 LCI786445:LCI786484 LME786445:LME786484 LWA786445:LWA786484 MFW786445:MFW786484 MPS786445:MPS786484 MZO786445:MZO786484 NJK786445:NJK786484 NTG786445:NTG786484 ODC786445:ODC786484 OMY786445:OMY786484 OWU786445:OWU786484 PGQ786445:PGQ786484 PQM786445:PQM786484 QAI786445:QAI786484 QKE786445:QKE786484 QUA786445:QUA786484 RDW786445:RDW786484 RNS786445:RNS786484 RXO786445:RXO786484 SHK786445:SHK786484 SRG786445:SRG786484 TBC786445:TBC786484 TKY786445:TKY786484 TUU786445:TUU786484 UEQ786445:UEQ786484 UOM786445:UOM786484 UYI786445:UYI786484 VIE786445:VIE786484 VSA786445:VSA786484 WBW786445:WBW786484 WLS786445:WLS786484 WVO786445:WVO786484 G851981:G852020 JC851981:JC852020 SY851981:SY852020 ACU851981:ACU852020 AMQ851981:AMQ852020 AWM851981:AWM852020 BGI851981:BGI852020 BQE851981:BQE852020 CAA851981:CAA852020 CJW851981:CJW852020 CTS851981:CTS852020 DDO851981:DDO852020 DNK851981:DNK852020 DXG851981:DXG852020 EHC851981:EHC852020 EQY851981:EQY852020 FAU851981:FAU852020 FKQ851981:FKQ852020 FUM851981:FUM852020 GEI851981:GEI852020 GOE851981:GOE852020 GYA851981:GYA852020 HHW851981:HHW852020 HRS851981:HRS852020 IBO851981:IBO852020 ILK851981:ILK852020 IVG851981:IVG852020 JFC851981:JFC852020 JOY851981:JOY852020 JYU851981:JYU852020 KIQ851981:KIQ852020 KSM851981:KSM852020 LCI851981:LCI852020 LME851981:LME852020 LWA851981:LWA852020 MFW851981:MFW852020 MPS851981:MPS852020 MZO851981:MZO852020 NJK851981:NJK852020 NTG851981:NTG852020 ODC851981:ODC852020 OMY851981:OMY852020 OWU851981:OWU852020 PGQ851981:PGQ852020 PQM851981:PQM852020 QAI851981:QAI852020 QKE851981:QKE852020 QUA851981:QUA852020 RDW851981:RDW852020 RNS851981:RNS852020 RXO851981:RXO852020 SHK851981:SHK852020 SRG851981:SRG852020 TBC851981:TBC852020 TKY851981:TKY852020 TUU851981:TUU852020 UEQ851981:UEQ852020 UOM851981:UOM852020 UYI851981:UYI852020 VIE851981:VIE852020 VSA851981:VSA852020 WBW851981:WBW852020 WLS851981:WLS852020 WVO851981:WVO852020 G917517:G917556 JC917517:JC917556 SY917517:SY917556 ACU917517:ACU917556 AMQ917517:AMQ917556 AWM917517:AWM917556 BGI917517:BGI917556 BQE917517:BQE917556 CAA917517:CAA917556 CJW917517:CJW917556 CTS917517:CTS917556 DDO917517:DDO917556 DNK917517:DNK917556 DXG917517:DXG917556 EHC917517:EHC917556 EQY917517:EQY917556 FAU917517:FAU917556 FKQ917517:FKQ917556 FUM917517:FUM917556 GEI917517:GEI917556 GOE917517:GOE917556 GYA917517:GYA917556 HHW917517:HHW917556 HRS917517:HRS917556 IBO917517:IBO917556 ILK917517:ILK917556 IVG917517:IVG917556 JFC917517:JFC917556 JOY917517:JOY917556 JYU917517:JYU917556 KIQ917517:KIQ917556 KSM917517:KSM917556 LCI917517:LCI917556 LME917517:LME917556 LWA917517:LWA917556 MFW917517:MFW917556 MPS917517:MPS917556 MZO917517:MZO917556 NJK917517:NJK917556 NTG917517:NTG917556 ODC917517:ODC917556 OMY917517:OMY917556 OWU917517:OWU917556 PGQ917517:PGQ917556 PQM917517:PQM917556 QAI917517:QAI917556 QKE917517:QKE917556 QUA917517:QUA917556 RDW917517:RDW917556 RNS917517:RNS917556 RXO917517:RXO917556 SHK917517:SHK917556 SRG917517:SRG917556 TBC917517:TBC917556 TKY917517:TKY917556 TUU917517:TUU917556 UEQ917517:UEQ917556 UOM917517:UOM917556 UYI917517:UYI917556 VIE917517:VIE917556 VSA917517:VSA917556 WBW917517:WBW917556 WLS917517:WLS917556 WVO917517:WVO917556 G983053:G983092 JC983053:JC983092 SY983053:SY983092 ACU983053:ACU983092 AMQ983053:AMQ983092 AWM983053:AWM983092 BGI983053:BGI983092 BQE983053:BQE983092 CAA983053:CAA983092 CJW983053:CJW983092 CTS983053:CTS983092 DDO983053:DDO983092 DNK983053:DNK983092 DXG983053:DXG983092 EHC983053:EHC983092 EQY983053:EQY983092 FAU983053:FAU983092 FKQ983053:FKQ983092 FUM983053:FUM983092 GEI983053:GEI983092 GOE983053:GOE983092 GYA983053:GYA983092 HHW983053:HHW983092 HRS983053:HRS983092 IBO983053:IBO983092 ILK983053:ILK983092 IVG983053:IVG983092 JFC983053:JFC983092 JOY983053:JOY983092 JYU983053:JYU983092 KIQ983053:KIQ983092 KSM983053:KSM983092 LCI983053:LCI983092 LME983053:LME983092 LWA983053:LWA983092 MFW983053:MFW983092 MPS983053:MPS983092 MZO983053:MZO983092 NJK983053:NJK983092 NTG983053:NTG983092 ODC983053:ODC983092 OMY983053:OMY983092 OWU983053:OWU983092 PGQ983053:PGQ983092 PQM983053:PQM983092 QAI983053:QAI983092 QKE983053:QKE983092 QUA983053:QUA983092 RDW983053:RDW983092 RNS983053:RNS983092 RXO983053:RXO983092 SHK983053:SHK983092 SRG983053:SRG983092 TBC983053:TBC983092 TKY983053:TKY983092 TUU983053:TUU983092 UEQ983053:UEQ983092 UOM983053:UOM983092 UYI983053:UYI983092 VIE983053:VIE983092 VSA983053:VSA983092 WBW983053:WBW983092 WLS983053:WLS983092 WVO983053:WVO983092 P13:P52 JL13:JL52 TH13:TH52 ADD13:ADD52 AMZ13:AMZ52 AWV13:AWV52 BGR13:BGR52 BQN13:BQN52 CAJ13:CAJ52 CKF13:CKF52 CUB13:CUB52 DDX13:DDX52 DNT13:DNT52 DXP13:DXP52 EHL13:EHL52 ERH13:ERH52 FBD13:FBD52 FKZ13:FKZ52 FUV13:FUV52 GER13:GER52 GON13:GON52 GYJ13:GYJ52 HIF13:HIF52 HSB13:HSB52 IBX13:IBX52 ILT13:ILT52 IVP13:IVP52 JFL13:JFL52 JPH13:JPH52 JZD13:JZD52 KIZ13:KIZ52 KSV13:KSV52 LCR13:LCR52 LMN13:LMN52 LWJ13:LWJ52 MGF13:MGF52 MQB13:MQB52 MZX13:MZX52 NJT13:NJT52 NTP13:NTP52 ODL13:ODL52 ONH13:ONH52 OXD13:OXD52 PGZ13:PGZ52 PQV13:PQV52 QAR13:QAR52 QKN13:QKN52 QUJ13:QUJ52 REF13:REF52 ROB13:ROB52 RXX13:RXX52 SHT13:SHT52 SRP13:SRP52 TBL13:TBL52 TLH13:TLH52 TVD13:TVD52 UEZ13:UEZ52 UOV13:UOV52 UYR13:UYR52 VIN13:VIN52 VSJ13:VSJ52 WCF13:WCF52 WMB13:WMB52 WVX13:WVX52 P65549:P65588 JL65549:JL65588 TH65549:TH65588 ADD65549:ADD65588 AMZ65549:AMZ65588 AWV65549:AWV65588 BGR65549:BGR65588 BQN65549:BQN65588 CAJ65549:CAJ65588 CKF65549:CKF65588 CUB65549:CUB65588 DDX65549:DDX65588 DNT65549:DNT65588 DXP65549:DXP65588 EHL65549:EHL65588 ERH65549:ERH65588 FBD65549:FBD65588 FKZ65549:FKZ65588 FUV65549:FUV65588 GER65549:GER65588 GON65549:GON65588 GYJ65549:GYJ65588 HIF65549:HIF65588 HSB65549:HSB65588 IBX65549:IBX65588 ILT65549:ILT65588 IVP65549:IVP65588 JFL65549:JFL65588 JPH65549:JPH65588 JZD65549:JZD65588 KIZ65549:KIZ65588 KSV65549:KSV65588 LCR65549:LCR65588 LMN65549:LMN65588 LWJ65549:LWJ65588 MGF65549:MGF65588 MQB65549:MQB65588 MZX65549:MZX65588 NJT65549:NJT65588 NTP65549:NTP65588 ODL65549:ODL65588 ONH65549:ONH65588 OXD65549:OXD65588 PGZ65549:PGZ65588 PQV65549:PQV65588 QAR65549:QAR65588 QKN65549:QKN65588 QUJ65549:QUJ65588 REF65549:REF65588 ROB65549:ROB65588 RXX65549:RXX65588 SHT65549:SHT65588 SRP65549:SRP65588 TBL65549:TBL65588 TLH65549:TLH65588 TVD65549:TVD65588 UEZ65549:UEZ65588 UOV65549:UOV65588 UYR65549:UYR65588 VIN65549:VIN65588 VSJ65549:VSJ65588 WCF65549:WCF65588 WMB65549:WMB65588 WVX65549:WVX65588 P131085:P131124 JL131085:JL131124 TH131085:TH131124 ADD131085:ADD131124 AMZ131085:AMZ131124 AWV131085:AWV131124 BGR131085:BGR131124 BQN131085:BQN131124 CAJ131085:CAJ131124 CKF131085:CKF131124 CUB131085:CUB131124 DDX131085:DDX131124 DNT131085:DNT131124 DXP131085:DXP131124 EHL131085:EHL131124 ERH131085:ERH131124 FBD131085:FBD131124 FKZ131085:FKZ131124 FUV131085:FUV131124 GER131085:GER131124 GON131085:GON131124 GYJ131085:GYJ131124 HIF131085:HIF131124 HSB131085:HSB131124 IBX131085:IBX131124 ILT131085:ILT131124 IVP131085:IVP131124 JFL131085:JFL131124 JPH131085:JPH131124 JZD131085:JZD131124 KIZ131085:KIZ131124 KSV131085:KSV131124 LCR131085:LCR131124 LMN131085:LMN131124 LWJ131085:LWJ131124 MGF131085:MGF131124 MQB131085:MQB131124 MZX131085:MZX131124 NJT131085:NJT131124 NTP131085:NTP131124 ODL131085:ODL131124 ONH131085:ONH131124 OXD131085:OXD131124 PGZ131085:PGZ131124 PQV131085:PQV131124 QAR131085:QAR131124 QKN131085:QKN131124 QUJ131085:QUJ131124 REF131085:REF131124 ROB131085:ROB131124 RXX131085:RXX131124 SHT131085:SHT131124 SRP131085:SRP131124 TBL131085:TBL131124 TLH131085:TLH131124 TVD131085:TVD131124 UEZ131085:UEZ131124 UOV131085:UOV131124 UYR131085:UYR131124 VIN131085:VIN131124 VSJ131085:VSJ131124 WCF131085:WCF131124 WMB131085:WMB131124 WVX131085:WVX131124 P196621:P196660 JL196621:JL196660 TH196621:TH196660 ADD196621:ADD196660 AMZ196621:AMZ196660 AWV196621:AWV196660 BGR196621:BGR196660 BQN196621:BQN196660 CAJ196621:CAJ196660 CKF196621:CKF196660 CUB196621:CUB196660 DDX196621:DDX196660 DNT196621:DNT196660 DXP196621:DXP196660 EHL196621:EHL196660 ERH196621:ERH196660 FBD196621:FBD196660 FKZ196621:FKZ196660 FUV196621:FUV196660 GER196621:GER196660 GON196621:GON196660 GYJ196621:GYJ196660 HIF196621:HIF196660 HSB196621:HSB196660 IBX196621:IBX196660 ILT196621:ILT196660 IVP196621:IVP196660 JFL196621:JFL196660 JPH196621:JPH196660 JZD196621:JZD196660 KIZ196621:KIZ196660 KSV196621:KSV196660 LCR196621:LCR196660 LMN196621:LMN196660 LWJ196621:LWJ196660 MGF196621:MGF196660 MQB196621:MQB196660 MZX196621:MZX196660 NJT196621:NJT196660 NTP196621:NTP196660 ODL196621:ODL196660 ONH196621:ONH196660 OXD196621:OXD196660 PGZ196621:PGZ196660 PQV196621:PQV196660 QAR196621:QAR196660 QKN196621:QKN196660 QUJ196621:QUJ196660 REF196621:REF196660 ROB196621:ROB196660 RXX196621:RXX196660 SHT196621:SHT196660 SRP196621:SRP196660 TBL196621:TBL196660 TLH196621:TLH196660 TVD196621:TVD196660 UEZ196621:UEZ196660 UOV196621:UOV196660 UYR196621:UYR196660 VIN196621:VIN196660 VSJ196621:VSJ196660 WCF196621:WCF196660 WMB196621:WMB196660 WVX196621:WVX196660 P262157:P262196 JL262157:JL262196 TH262157:TH262196 ADD262157:ADD262196 AMZ262157:AMZ262196 AWV262157:AWV262196 BGR262157:BGR262196 BQN262157:BQN262196 CAJ262157:CAJ262196 CKF262157:CKF262196 CUB262157:CUB262196 DDX262157:DDX262196 DNT262157:DNT262196 DXP262157:DXP262196 EHL262157:EHL262196 ERH262157:ERH262196 FBD262157:FBD262196 FKZ262157:FKZ262196 FUV262157:FUV262196 GER262157:GER262196 GON262157:GON262196 GYJ262157:GYJ262196 HIF262157:HIF262196 HSB262157:HSB262196 IBX262157:IBX262196 ILT262157:ILT262196 IVP262157:IVP262196 JFL262157:JFL262196 JPH262157:JPH262196 JZD262157:JZD262196 KIZ262157:KIZ262196 KSV262157:KSV262196 LCR262157:LCR262196 LMN262157:LMN262196 LWJ262157:LWJ262196 MGF262157:MGF262196 MQB262157:MQB262196 MZX262157:MZX262196 NJT262157:NJT262196 NTP262157:NTP262196 ODL262157:ODL262196 ONH262157:ONH262196 OXD262157:OXD262196 PGZ262157:PGZ262196 PQV262157:PQV262196 QAR262157:QAR262196 QKN262157:QKN262196 QUJ262157:QUJ262196 REF262157:REF262196 ROB262157:ROB262196 RXX262157:RXX262196 SHT262157:SHT262196 SRP262157:SRP262196 TBL262157:TBL262196 TLH262157:TLH262196 TVD262157:TVD262196 UEZ262157:UEZ262196 UOV262157:UOV262196 UYR262157:UYR262196 VIN262157:VIN262196 VSJ262157:VSJ262196 WCF262157:WCF262196 WMB262157:WMB262196 WVX262157:WVX262196 P327693:P327732 JL327693:JL327732 TH327693:TH327732 ADD327693:ADD327732 AMZ327693:AMZ327732 AWV327693:AWV327732 BGR327693:BGR327732 BQN327693:BQN327732 CAJ327693:CAJ327732 CKF327693:CKF327732 CUB327693:CUB327732 DDX327693:DDX327732 DNT327693:DNT327732 DXP327693:DXP327732 EHL327693:EHL327732 ERH327693:ERH327732 FBD327693:FBD327732 FKZ327693:FKZ327732 FUV327693:FUV327732 GER327693:GER327732 GON327693:GON327732 GYJ327693:GYJ327732 HIF327693:HIF327732 HSB327693:HSB327732 IBX327693:IBX327732 ILT327693:ILT327732 IVP327693:IVP327732 JFL327693:JFL327732 JPH327693:JPH327732 JZD327693:JZD327732 KIZ327693:KIZ327732 KSV327693:KSV327732 LCR327693:LCR327732 LMN327693:LMN327732 LWJ327693:LWJ327732 MGF327693:MGF327732 MQB327693:MQB327732 MZX327693:MZX327732 NJT327693:NJT327732 NTP327693:NTP327732 ODL327693:ODL327732 ONH327693:ONH327732 OXD327693:OXD327732 PGZ327693:PGZ327732 PQV327693:PQV327732 QAR327693:QAR327732 QKN327693:QKN327732 QUJ327693:QUJ327732 REF327693:REF327732 ROB327693:ROB327732 RXX327693:RXX327732 SHT327693:SHT327732 SRP327693:SRP327732 TBL327693:TBL327732 TLH327693:TLH327732 TVD327693:TVD327732 UEZ327693:UEZ327732 UOV327693:UOV327732 UYR327693:UYR327732 VIN327693:VIN327732 VSJ327693:VSJ327732 WCF327693:WCF327732 WMB327693:WMB327732 WVX327693:WVX327732 P393229:P393268 JL393229:JL393268 TH393229:TH393268 ADD393229:ADD393268 AMZ393229:AMZ393268 AWV393229:AWV393268 BGR393229:BGR393268 BQN393229:BQN393268 CAJ393229:CAJ393268 CKF393229:CKF393268 CUB393229:CUB393268 DDX393229:DDX393268 DNT393229:DNT393268 DXP393229:DXP393268 EHL393229:EHL393268 ERH393229:ERH393268 FBD393229:FBD393268 FKZ393229:FKZ393268 FUV393229:FUV393268 GER393229:GER393268 GON393229:GON393268 GYJ393229:GYJ393268 HIF393229:HIF393268 HSB393229:HSB393268 IBX393229:IBX393268 ILT393229:ILT393268 IVP393229:IVP393268 JFL393229:JFL393268 JPH393229:JPH393268 JZD393229:JZD393268 KIZ393229:KIZ393268 KSV393229:KSV393268 LCR393229:LCR393268 LMN393229:LMN393268 LWJ393229:LWJ393268 MGF393229:MGF393268 MQB393229:MQB393268 MZX393229:MZX393268 NJT393229:NJT393268 NTP393229:NTP393268 ODL393229:ODL393268 ONH393229:ONH393268 OXD393229:OXD393268 PGZ393229:PGZ393268 PQV393229:PQV393268 QAR393229:QAR393268 QKN393229:QKN393268 QUJ393229:QUJ393268 REF393229:REF393268 ROB393229:ROB393268 RXX393229:RXX393268 SHT393229:SHT393268 SRP393229:SRP393268 TBL393229:TBL393268 TLH393229:TLH393268 TVD393229:TVD393268 UEZ393229:UEZ393268 UOV393229:UOV393268 UYR393229:UYR393268 VIN393229:VIN393268 VSJ393229:VSJ393268 WCF393229:WCF393268 WMB393229:WMB393268 WVX393229:WVX393268 P458765:P458804 JL458765:JL458804 TH458765:TH458804 ADD458765:ADD458804 AMZ458765:AMZ458804 AWV458765:AWV458804 BGR458765:BGR458804 BQN458765:BQN458804 CAJ458765:CAJ458804 CKF458765:CKF458804 CUB458765:CUB458804 DDX458765:DDX458804 DNT458765:DNT458804 DXP458765:DXP458804 EHL458765:EHL458804 ERH458765:ERH458804 FBD458765:FBD458804 FKZ458765:FKZ458804 FUV458765:FUV458804 GER458765:GER458804 GON458765:GON458804 GYJ458765:GYJ458804 HIF458765:HIF458804 HSB458765:HSB458804 IBX458765:IBX458804 ILT458765:ILT458804 IVP458765:IVP458804 JFL458765:JFL458804 JPH458765:JPH458804 JZD458765:JZD458804 KIZ458765:KIZ458804 KSV458765:KSV458804 LCR458765:LCR458804 LMN458765:LMN458804 LWJ458765:LWJ458804 MGF458765:MGF458804 MQB458765:MQB458804 MZX458765:MZX458804 NJT458765:NJT458804 NTP458765:NTP458804 ODL458765:ODL458804 ONH458765:ONH458804 OXD458765:OXD458804 PGZ458765:PGZ458804 PQV458765:PQV458804 QAR458765:QAR458804 QKN458765:QKN458804 QUJ458765:QUJ458804 REF458765:REF458804 ROB458765:ROB458804 RXX458765:RXX458804 SHT458765:SHT458804 SRP458765:SRP458804 TBL458765:TBL458804 TLH458765:TLH458804 TVD458765:TVD458804 UEZ458765:UEZ458804 UOV458765:UOV458804 UYR458765:UYR458804 VIN458765:VIN458804 VSJ458765:VSJ458804 WCF458765:WCF458804 WMB458765:WMB458804 WVX458765:WVX458804 P524301:P524340 JL524301:JL524340 TH524301:TH524340 ADD524301:ADD524340 AMZ524301:AMZ524340 AWV524301:AWV524340 BGR524301:BGR524340 BQN524301:BQN524340 CAJ524301:CAJ524340 CKF524301:CKF524340 CUB524301:CUB524340 DDX524301:DDX524340 DNT524301:DNT524340 DXP524301:DXP524340 EHL524301:EHL524340 ERH524301:ERH524340 FBD524301:FBD524340 FKZ524301:FKZ524340 FUV524301:FUV524340 GER524301:GER524340 GON524301:GON524340 GYJ524301:GYJ524340 HIF524301:HIF524340 HSB524301:HSB524340 IBX524301:IBX524340 ILT524301:ILT524340 IVP524301:IVP524340 JFL524301:JFL524340 JPH524301:JPH524340 JZD524301:JZD524340 KIZ524301:KIZ524340 KSV524301:KSV524340 LCR524301:LCR524340 LMN524301:LMN524340 LWJ524301:LWJ524340 MGF524301:MGF524340 MQB524301:MQB524340 MZX524301:MZX524340 NJT524301:NJT524340 NTP524301:NTP524340 ODL524301:ODL524340 ONH524301:ONH524340 OXD524301:OXD524340 PGZ524301:PGZ524340 PQV524301:PQV524340 QAR524301:QAR524340 QKN524301:QKN524340 QUJ524301:QUJ524340 REF524301:REF524340 ROB524301:ROB524340 RXX524301:RXX524340 SHT524301:SHT524340 SRP524301:SRP524340 TBL524301:TBL524340 TLH524301:TLH524340 TVD524301:TVD524340 UEZ524301:UEZ524340 UOV524301:UOV524340 UYR524301:UYR524340 VIN524301:VIN524340 VSJ524301:VSJ524340 WCF524301:WCF524340 WMB524301:WMB524340 WVX524301:WVX524340 P589837:P589876 JL589837:JL589876 TH589837:TH589876 ADD589837:ADD589876 AMZ589837:AMZ589876 AWV589837:AWV589876 BGR589837:BGR589876 BQN589837:BQN589876 CAJ589837:CAJ589876 CKF589837:CKF589876 CUB589837:CUB589876 DDX589837:DDX589876 DNT589837:DNT589876 DXP589837:DXP589876 EHL589837:EHL589876 ERH589837:ERH589876 FBD589837:FBD589876 FKZ589837:FKZ589876 FUV589837:FUV589876 GER589837:GER589876 GON589837:GON589876 GYJ589837:GYJ589876 HIF589837:HIF589876 HSB589837:HSB589876 IBX589837:IBX589876 ILT589837:ILT589876 IVP589837:IVP589876 JFL589837:JFL589876 JPH589837:JPH589876 JZD589837:JZD589876 KIZ589837:KIZ589876 KSV589837:KSV589876 LCR589837:LCR589876 LMN589837:LMN589876 LWJ589837:LWJ589876 MGF589837:MGF589876 MQB589837:MQB589876 MZX589837:MZX589876 NJT589837:NJT589876 NTP589837:NTP589876 ODL589837:ODL589876 ONH589837:ONH589876 OXD589837:OXD589876 PGZ589837:PGZ589876 PQV589837:PQV589876 QAR589837:QAR589876 QKN589837:QKN589876 QUJ589837:QUJ589876 REF589837:REF589876 ROB589837:ROB589876 RXX589837:RXX589876 SHT589837:SHT589876 SRP589837:SRP589876 TBL589837:TBL589876 TLH589837:TLH589876 TVD589837:TVD589876 UEZ589837:UEZ589876 UOV589837:UOV589876 UYR589837:UYR589876 VIN589837:VIN589876 VSJ589837:VSJ589876 WCF589837:WCF589876 WMB589837:WMB589876 WVX589837:WVX589876 P655373:P655412 JL655373:JL655412 TH655373:TH655412 ADD655373:ADD655412 AMZ655373:AMZ655412 AWV655373:AWV655412 BGR655373:BGR655412 BQN655373:BQN655412 CAJ655373:CAJ655412 CKF655373:CKF655412 CUB655373:CUB655412 DDX655373:DDX655412 DNT655373:DNT655412 DXP655373:DXP655412 EHL655373:EHL655412 ERH655373:ERH655412 FBD655373:FBD655412 FKZ655373:FKZ655412 FUV655373:FUV655412 GER655373:GER655412 GON655373:GON655412 GYJ655373:GYJ655412 HIF655373:HIF655412 HSB655373:HSB655412 IBX655373:IBX655412 ILT655373:ILT655412 IVP655373:IVP655412 JFL655373:JFL655412 JPH655373:JPH655412 JZD655373:JZD655412 KIZ655373:KIZ655412 KSV655373:KSV655412 LCR655373:LCR655412 LMN655373:LMN655412 LWJ655373:LWJ655412 MGF655373:MGF655412 MQB655373:MQB655412 MZX655373:MZX655412 NJT655373:NJT655412 NTP655373:NTP655412 ODL655373:ODL655412 ONH655373:ONH655412 OXD655373:OXD655412 PGZ655373:PGZ655412 PQV655373:PQV655412 QAR655373:QAR655412 QKN655373:QKN655412 QUJ655373:QUJ655412 REF655373:REF655412 ROB655373:ROB655412 RXX655373:RXX655412 SHT655373:SHT655412 SRP655373:SRP655412 TBL655373:TBL655412 TLH655373:TLH655412 TVD655373:TVD655412 UEZ655373:UEZ655412 UOV655373:UOV655412 UYR655373:UYR655412 VIN655373:VIN655412 VSJ655373:VSJ655412 WCF655373:WCF655412 WMB655373:WMB655412 WVX655373:WVX655412 P720909:P720948 JL720909:JL720948 TH720909:TH720948 ADD720909:ADD720948 AMZ720909:AMZ720948 AWV720909:AWV720948 BGR720909:BGR720948 BQN720909:BQN720948 CAJ720909:CAJ720948 CKF720909:CKF720948 CUB720909:CUB720948 DDX720909:DDX720948 DNT720909:DNT720948 DXP720909:DXP720948 EHL720909:EHL720948 ERH720909:ERH720948 FBD720909:FBD720948 FKZ720909:FKZ720948 FUV720909:FUV720948 GER720909:GER720948 GON720909:GON720948 GYJ720909:GYJ720948 HIF720909:HIF720948 HSB720909:HSB720948 IBX720909:IBX720948 ILT720909:ILT720948 IVP720909:IVP720948 JFL720909:JFL720948 JPH720909:JPH720948 JZD720909:JZD720948 KIZ720909:KIZ720948 KSV720909:KSV720948 LCR720909:LCR720948 LMN720909:LMN720948 LWJ720909:LWJ720948 MGF720909:MGF720948 MQB720909:MQB720948 MZX720909:MZX720948 NJT720909:NJT720948 NTP720909:NTP720948 ODL720909:ODL720948 ONH720909:ONH720948 OXD720909:OXD720948 PGZ720909:PGZ720948 PQV720909:PQV720948 QAR720909:QAR720948 QKN720909:QKN720948 QUJ720909:QUJ720948 REF720909:REF720948 ROB720909:ROB720948 RXX720909:RXX720948 SHT720909:SHT720948 SRP720909:SRP720948 TBL720909:TBL720948 TLH720909:TLH720948 TVD720909:TVD720948 UEZ720909:UEZ720948 UOV720909:UOV720948 UYR720909:UYR720948 VIN720909:VIN720948 VSJ720909:VSJ720948 WCF720909:WCF720948 WMB720909:WMB720948 WVX720909:WVX720948 P786445:P786484 JL786445:JL786484 TH786445:TH786484 ADD786445:ADD786484 AMZ786445:AMZ786484 AWV786445:AWV786484 BGR786445:BGR786484 BQN786445:BQN786484 CAJ786445:CAJ786484 CKF786445:CKF786484 CUB786445:CUB786484 DDX786445:DDX786484 DNT786445:DNT786484 DXP786445:DXP786484 EHL786445:EHL786484 ERH786445:ERH786484 FBD786445:FBD786484 FKZ786445:FKZ786484 FUV786445:FUV786484 GER786445:GER786484 GON786445:GON786484 GYJ786445:GYJ786484 HIF786445:HIF786484 HSB786445:HSB786484 IBX786445:IBX786484 ILT786445:ILT786484 IVP786445:IVP786484 JFL786445:JFL786484 JPH786445:JPH786484 JZD786445:JZD786484 KIZ786445:KIZ786484 KSV786445:KSV786484 LCR786445:LCR786484 LMN786445:LMN786484 LWJ786445:LWJ786484 MGF786445:MGF786484 MQB786445:MQB786484 MZX786445:MZX786484 NJT786445:NJT786484 NTP786445:NTP786484 ODL786445:ODL786484 ONH786445:ONH786484 OXD786445:OXD786484 PGZ786445:PGZ786484 PQV786445:PQV786484 QAR786445:QAR786484 QKN786445:QKN786484 QUJ786445:QUJ786484 REF786445:REF786484 ROB786445:ROB786484 RXX786445:RXX786484 SHT786445:SHT786484 SRP786445:SRP786484 TBL786445:TBL786484 TLH786445:TLH786484 TVD786445:TVD786484 UEZ786445:UEZ786484 UOV786445:UOV786484 UYR786445:UYR786484 VIN786445:VIN786484 VSJ786445:VSJ786484 WCF786445:WCF786484 WMB786445:WMB786484 WVX786445:WVX786484 P851981:P852020 JL851981:JL852020 TH851981:TH852020 ADD851981:ADD852020 AMZ851981:AMZ852020 AWV851981:AWV852020 BGR851981:BGR852020 BQN851981:BQN852020 CAJ851981:CAJ852020 CKF851981:CKF852020 CUB851981:CUB852020 DDX851981:DDX852020 DNT851981:DNT852020 DXP851981:DXP852020 EHL851981:EHL852020 ERH851981:ERH852020 FBD851981:FBD852020 FKZ851981:FKZ852020 FUV851981:FUV852020 GER851981:GER852020 GON851981:GON852020 GYJ851981:GYJ852020 HIF851981:HIF852020 HSB851981:HSB852020 IBX851981:IBX852020 ILT851981:ILT852020 IVP851981:IVP852020 JFL851981:JFL852020 JPH851981:JPH852020 JZD851981:JZD852020 KIZ851981:KIZ852020 KSV851981:KSV852020 LCR851981:LCR852020 LMN851981:LMN852020 LWJ851981:LWJ852020 MGF851981:MGF852020 MQB851981:MQB852020 MZX851981:MZX852020 NJT851981:NJT852020 NTP851981:NTP852020 ODL851981:ODL852020 ONH851981:ONH852020 OXD851981:OXD852020 PGZ851981:PGZ852020 PQV851981:PQV852020 QAR851981:QAR852020 QKN851981:QKN852020 QUJ851981:QUJ852020 REF851981:REF852020 ROB851981:ROB852020 RXX851981:RXX852020 SHT851981:SHT852020 SRP851981:SRP852020 TBL851981:TBL852020 TLH851981:TLH852020 TVD851981:TVD852020 UEZ851981:UEZ852020 UOV851981:UOV852020 UYR851981:UYR852020 VIN851981:VIN852020 VSJ851981:VSJ852020 WCF851981:WCF852020 WMB851981:WMB852020 WVX851981:WVX852020 P917517:P917556 JL917517:JL917556 TH917517:TH917556 ADD917517:ADD917556 AMZ917517:AMZ917556 AWV917517:AWV917556 BGR917517:BGR917556 BQN917517:BQN917556 CAJ917517:CAJ917556 CKF917517:CKF917556 CUB917517:CUB917556 DDX917517:DDX917556 DNT917517:DNT917556 DXP917517:DXP917556 EHL917517:EHL917556 ERH917517:ERH917556 FBD917517:FBD917556 FKZ917517:FKZ917556 FUV917517:FUV917556 GER917517:GER917556 GON917517:GON917556 GYJ917517:GYJ917556 HIF917517:HIF917556 HSB917517:HSB917556 IBX917517:IBX917556 ILT917517:ILT917556 IVP917517:IVP917556 JFL917517:JFL917556 JPH917517:JPH917556 JZD917517:JZD917556 KIZ917517:KIZ917556 KSV917517:KSV917556 LCR917517:LCR917556 LMN917517:LMN917556 LWJ917517:LWJ917556 MGF917517:MGF917556 MQB917517:MQB917556 MZX917517:MZX917556 NJT917517:NJT917556 NTP917517:NTP917556 ODL917517:ODL917556 ONH917517:ONH917556 OXD917517:OXD917556 PGZ917517:PGZ917556 PQV917517:PQV917556 QAR917517:QAR917556 QKN917517:QKN917556 QUJ917517:QUJ917556 REF917517:REF917556 ROB917517:ROB917556 RXX917517:RXX917556 SHT917517:SHT917556 SRP917517:SRP917556 TBL917517:TBL917556 TLH917517:TLH917556 TVD917517:TVD917556 UEZ917517:UEZ917556 UOV917517:UOV917556 UYR917517:UYR917556 VIN917517:VIN917556 VSJ917517:VSJ917556 WCF917517:WCF917556 WMB917517:WMB917556 WVX917517:WVX917556 P983053:P983092 JL983053:JL983092 TH983053:TH983092 ADD983053:ADD983092 AMZ983053:AMZ983092 AWV983053:AWV983092 BGR983053:BGR983092 BQN983053:BQN983092 CAJ983053:CAJ983092 CKF983053:CKF983092 CUB983053:CUB983092 DDX983053:DDX983092 DNT983053:DNT983092 DXP983053:DXP983092 EHL983053:EHL983092 ERH983053:ERH983092 FBD983053:FBD983092 FKZ983053:FKZ983092 FUV983053:FUV983092 GER983053:GER983092 GON983053:GON983092 GYJ983053:GYJ983092 HIF983053:HIF983092 HSB983053:HSB983092 IBX983053:IBX983092 ILT983053:ILT983092 IVP983053:IVP983092 JFL983053:JFL983092 JPH983053:JPH983092 JZD983053:JZD983092 KIZ983053:KIZ983092 KSV983053:KSV983092 LCR983053:LCR983092 LMN983053:LMN983092 LWJ983053:LWJ983092 MGF983053:MGF983092 MQB983053:MQB983092 MZX983053:MZX983092 NJT983053:NJT983092 NTP983053:NTP983092 ODL983053:ODL983092 ONH983053:ONH983092 OXD983053:OXD983092 PGZ983053:PGZ983092 PQV983053:PQV983092 QAR983053:QAR983092 QKN983053:QKN983092 QUJ983053:QUJ983092 REF983053:REF983092 ROB983053:ROB983092 RXX983053:RXX983092 SHT983053:SHT983092 SRP983053:SRP983092 TBL983053:TBL983092 TLH983053:TLH983092 TVD983053:TVD983092 UEZ983053:UEZ983092 UOV983053:UOV983092 UYR983053:UYR983092 VIN983053:VIN983092 VSJ983053:VSJ983092 WCF983053:WCF983092 WMB983053:WMB983092 WVX983053:WVX983092 J13:J52 JF13:JF52 TB13:TB52 ACX13:ACX52 AMT13:AMT52 AWP13:AWP52 BGL13:BGL52 BQH13:BQH52 CAD13:CAD52 CJZ13:CJZ52 CTV13:CTV52 DDR13:DDR52 DNN13:DNN52 DXJ13:DXJ52 EHF13:EHF52 ERB13:ERB52 FAX13:FAX52 FKT13:FKT52 FUP13:FUP52 GEL13:GEL52 GOH13:GOH52 GYD13:GYD52 HHZ13:HHZ52 HRV13:HRV52 IBR13:IBR52 ILN13:ILN52 IVJ13:IVJ52 JFF13:JFF52 JPB13:JPB52 JYX13:JYX52 KIT13:KIT52 KSP13:KSP52 LCL13:LCL52 LMH13:LMH52 LWD13:LWD52 MFZ13:MFZ52 MPV13:MPV52 MZR13:MZR52 NJN13:NJN52 NTJ13:NTJ52 ODF13:ODF52 ONB13:ONB52 OWX13:OWX52 PGT13:PGT52 PQP13:PQP52 QAL13:QAL52 QKH13:QKH52 QUD13:QUD52 RDZ13:RDZ52 RNV13:RNV52 RXR13:RXR52 SHN13:SHN52 SRJ13:SRJ52 TBF13:TBF52 TLB13:TLB52 TUX13:TUX52 UET13:UET52 UOP13:UOP52 UYL13:UYL52 VIH13:VIH52 VSD13:VSD52 WBZ13:WBZ52 WLV13:WLV52 WVR13:WVR52 J65549:J65588 JF65549:JF65588 TB65549:TB65588 ACX65549:ACX65588 AMT65549:AMT65588 AWP65549:AWP65588 BGL65549:BGL65588 BQH65549:BQH65588 CAD65549:CAD65588 CJZ65549:CJZ65588 CTV65549:CTV65588 DDR65549:DDR65588 DNN65549:DNN65588 DXJ65549:DXJ65588 EHF65549:EHF65588 ERB65549:ERB65588 FAX65549:FAX65588 FKT65549:FKT65588 FUP65549:FUP65588 GEL65549:GEL65588 GOH65549:GOH65588 GYD65549:GYD65588 HHZ65549:HHZ65588 HRV65549:HRV65588 IBR65549:IBR65588 ILN65549:ILN65588 IVJ65549:IVJ65588 JFF65549:JFF65588 JPB65549:JPB65588 JYX65549:JYX65588 KIT65549:KIT65588 KSP65549:KSP65588 LCL65549:LCL65588 LMH65549:LMH65588 LWD65549:LWD65588 MFZ65549:MFZ65588 MPV65549:MPV65588 MZR65549:MZR65588 NJN65549:NJN65588 NTJ65549:NTJ65588 ODF65549:ODF65588 ONB65549:ONB65588 OWX65549:OWX65588 PGT65549:PGT65588 PQP65549:PQP65588 QAL65549:QAL65588 QKH65549:QKH65588 QUD65549:QUD65588 RDZ65549:RDZ65588 RNV65549:RNV65588 RXR65549:RXR65588 SHN65549:SHN65588 SRJ65549:SRJ65588 TBF65549:TBF65588 TLB65549:TLB65588 TUX65549:TUX65588 UET65549:UET65588 UOP65549:UOP65588 UYL65549:UYL65588 VIH65549:VIH65588 VSD65549:VSD65588 WBZ65549:WBZ65588 WLV65549:WLV65588 WVR65549:WVR65588 J131085:J131124 JF131085:JF131124 TB131085:TB131124 ACX131085:ACX131124 AMT131085:AMT131124 AWP131085:AWP131124 BGL131085:BGL131124 BQH131085:BQH131124 CAD131085:CAD131124 CJZ131085:CJZ131124 CTV131085:CTV131124 DDR131085:DDR131124 DNN131085:DNN131124 DXJ131085:DXJ131124 EHF131085:EHF131124 ERB131085:ERB131124 FAX131085:FAX131124 FKT131085:FKT131124 FUP131085:FUP131124 GEL131085:GEL131124 GOH131085:GOH131124 GYD131085:GYD131124 HHZ131085:HHZ131124 HRV131085:HRV131124 IBR131085:IBR131124 ILN131085:ILN131124 IVJ131085:IVJ131124 JFF131085:JFF131124 JPB131085:JPB131124 JYX131085:JYX131124 KIT131085:KIT131124 KSP131085:KSP131124 LCL131085:LCL131124 LMH131085:LMH131124 LWD131085:LWD131124 MFZ131085:MFZ131124 MPV131085:MPV131124 MZR131085:MZR131124 NJN131085:NJN131124 NTJ131085:NTJ131124 ODF131085:ODF131124 ONB131085:ONB131124 OWX131085:OWX131124 PGT131085:PGT131124 PQP131085:PQP131124 QAL131085:QAL131124 QKH131085:QKH131124 QUD131085:QUD131124 RDZ131085:RDZ131124 RNV131085:RNV131124 RXR131085:RXR131124 SHN131085:SHN131124 SRJ131085:SRJ131124 TBF131085:TBF131124 TLB131085:TLB131124 TUX131085:TUX131124 UET131085:UET131124 UOP131085:UOP131124 UYL131085:UYL131124 VIH131085:VIH131124 VSD131085:VSD131124 WBZ131085:WBZ131124 WLV131085:WLV131124 WVR131085:WVR131124 J196621:J196660 JF196621:JF196660 TB196621:TB196660 ACX196621:ACX196660 AMT196621:AMT196660 AWP196621:AWP196660 BGL196621:BGL196660 BQH196621:BQH196660 CAD196621:CAD196660 CJZ196621:CJZ196660 CTV196621:CTV196660 DDR196621:DDR196660 DNN196621:DNN196660 DXJ196621:DXJ196660 EHF196621:EHF196660 ERB196621:ERB196660 FAX196621:FAX196660 FKT196621:FKT196660 FUP196621:FUP196660 GEL196621:GEL196660 GOH196621:GOH196660 GYD196621:GYD196660 HHZ196621:HHZ196660 HRV196621:HRV196660 IBR196621:IBR196660 ILN196621:ILN196660 IVJ196621:IVJ196660 JFF196621:JFF196660 JPB196621:JPB196660 JYX196621:JYX196660 KIT196621:KIT196660 KSP196621:KSP196660 LCL196621:LCL196660 LMH196621:LMH196660 LWD196621:LWD196660 MFZ196621:MFZ196660 MPV196621:MPV196660 MZR196621:MZR196660 NJN196621:NJN196660 NTJ196621:NTJ196660 ODF196621:ODF196660 ONB196621:ONB196660 OWX196621:OWX196660 PGT196621:PGT196660 PQP196621:PQP196660 QAL196621:QAL196660 QKH196621:QKH196660 QUD196621:QUD196660 RDZ196621:RDZ196660 RNV196621:RNV196660 RXR196621:RXR196660 SHN196621:SHN196660 SRJ196621:SRJ196660 TBF196621:TBF196660 TLB196621:TLB196660 TUX196621:TUX196660 UET196621:UET196660 UOP196621:UOP196660 UYL196621:UYL196660 VIH196621:VIH196660 VSD196621:VSD196660 WBZ196621:WBZ196660 WLV196621:WLV196660 WVR196621:WVR196660 J262157:J262196 JF262157:JF262196 TB262157:TB262196 ACX262157:ACX262196 AMT262157:AMT262196 AWP262157:AWP262196 BGL262157:BGL262196 BQH262157:BQH262196 CAD262157:CAD262196 CJZ262157:CJZ262196 CTV262157:CTV262196 DDR262157:DDR262196 DNN262157:DNN262196 DXJ262157:DXJ262196 EHF262157:EHF262196 ERB262157:ERB262196 FAX262157:FAX262196 FKT262157:FKT262196 FUP262157:FUP262196 GEL262157:GEL262196 GOH262157:GOH262196 GYD262157:GYD262196 HHZ262157:HHZ262196 HRV262157:HRV262196 IBR262157:IBR262196 ILN262157:ILN262196 IVJ262157:IVJ262196 JFF262157:JFF262196 JPB262157:JPB262196 JYX262157:JYX262196 KIT262157:KIT262196 KSP262157:KSP262196 LCL262157:LCL262196 LMH262157:LMH262196 LWD262157:LWD262196 MFZ262157:MFZ262196 MPV262157:MPV262196 MZR262157:MZR262196 NJN262157:NJN262196 NTJ262157:NTJ262196 ODF262157:ODF262196 ONB262157:ONB262196 OWX262157:OWX262196 PGT262157:PGT262196 PQP262157:PQP262196 QAL262157:QAL262196 QKH262157:QKH262196 QUD262157:QUD262196 RDZ262157:RDZ262196 RNV262157:RNV262196 RXR262157:RXR262196 SHN262157:SHN262196 SRJ262157:SRJ262196 TBF262157:TBF262196 TLB262157:TLB262196 TUX262157:TUX262196 UET262157:UET262196 UOP262157:UOP262196 UYL262157:UYL262196 VIH262157:VIH262196 VSD262157:VSD262196 WBZ262157:WBZ262196 WLV262157:WLV262196 WVR262157:WVR262196 J327693:J327732 JF327693:JF327732 TB327693:TB327732 ACX327693:ACX327732 AMT327693:AMT327732 AWP327693:AWP327732 BGL327693:BGL327732 BQH327693:BQH327732 CAD327693:CAD327732 CJZ327693:CJZ327732 CTV327693:CTV327732 DDR327693:DDR327732 DNN327693:DNN327732 DXJ327693:DXJ327732 EHF327693:EHF327732 ERB327693:ERB327732 FAX327693:FAX327732 FKT327693:FKT327732 FUP327693:FUP327732 GEL327693:GEL327732 GOH327693:GOH327732 GYD327693:GYD327732 HHZ327693:HHZ327732 HRV327693:HRV327732 IBR327693:IBR327732 ILN327693:ILN327732 IVJ327693:IVJ327732 JFF327693:JFF327732 JPB327693:JPB327732 JYX327693:JYX327732 KIT327693:KIT327732 KSP327693:KSP327732 LCL327693:LCL327732 LMH327693:LMH327732 LWD327693:LWD327732 MFZ327693:MFZ327732 MPV327693:MPV327732 MZR327693:MZR327732 NJN327693:NJN327732 NTJ327693:NTJ327732 ODF327693:ODF327732 ONB327693:ONB327732 OWX327693:OWX327732 PGT327693:PGT327732 PQP327693:PQP327732 QAL327693:QAL327732 QKH327693:QKH327732 QUD327693:QUD327732 RDZ327693:RDZ327732 RNV327693:RNV327732 RXR327693:RXR327732 SHN327693:SHN327732 SRJ327693:SRJ327732 TBF327693:TBF327732 TLB327693:TLB327732 TUX327693:TUX327732 UET327693:UET327732 UOP327693:UOP327732 UYL327693:UYL327732 VIH327693:VIH327732 VSD327693:VSD327732 WBZ327693:WBZ327732 WLV327693:WLV327732 WVR327693:WVR327732 J393229:J393268 JF393229:JF393268 TB393229:TB393268 ACX393229:ACX393268 AMT393229:AMT393268 AWP393229:AWP393268 BGL393229:BGL393268 BQH393229:BQH393268 CAD393229:CAD393268 CJZ393229:CJZ393268 CTV393229:CTV393268 DDR393229:DDR393268 DNN393229:DNN393268 DXJ393229:DXJ393268 EHF393229:EHF393268 ERB393229:ERB393268 FAX393229:FAX393268 FKT393229:FKT393268 FUP393229:FUP393268 GEL393229:GEL393268 GOH393229:GOH393268 GYD393229:GYD393268 HHZ393229:HHZ393268 HRV393229:HRV393268 IBR393229:IBR393268 ILN393229:ILN393268 IVJ393229:IVJ393268 JFF393229:JFF393268 JPB393229:JPB393268 JYX393229:JYX393268 KIT393229:KIT393268 KSP393229:KSP393268 LCL393229:LCL393268 LMH393229:LMH393268 LWD393229:LWD393268 MFZ393229:MFZ393268 MPV393229:MPV393268 MZR393229:MZR393268 NJN393229:NJN393268 NTJ393229:NTJ393268 ODF393229:ODF393268 ONB393229:ONB393268 OWX393229:OWX393268 PGT393229:PGT393268 PQP393229:PQP393268 QAL393229:QAL393268 QKH393229:QKH393268 QUD393229:QUD393268 RDZ393229:RDZ393268 RNV393229:RNV393268 RXR393229:RXR393268 SHN393229:SHN393268 SRJ393229:SRJ393268 TBF393229:TBF393268 TLB393229:TLB393268 TUX393229:TUX393268 UET393229:UET393268 UOP393229:UOP393268 UYL393229:UYL393268 VIH393229:VIH393268 VSD393229:VSD393268 WBZ393229:WBZ393268 WLV393229:WLV393268 WVR393229:WVR393268 J458765:J458804 JF458765:JF458804 TB458765:TB458804 ACX458765:ACX458804 AMT458765:AMT458804 AWP458765:AWP458804 BGL458765:BGL458804 BQH458765:BQH458804 CAD458765:CAD458804 CJZ458765:CJZ458804 CTV458765:CTV458804 DDR458765:DDR458804 DNN458765:DNN458804 DXJ458765:DXJ458804 EHF458765:EHF458804 ERB458765:ERB458804 FAX458765:FAX458804 FKT458765:FKT458804 FUP458765:FUP458804 GEL458765:GEL458804 GOH458765:GOH458804 GYD458765:GYD458804 HHZ458765:HHZ458804 HRV458765:HRV458804 IBR458765:IBR458804 ILN458765:ILN458804 IVJ458765:IVJ458804 JFF458765:JFF458804 JPB458765:JPB458804 JYX458765:JYX458804 KIT458765:KIT458804 KSP458765:KSP458804 LCL458765:LCL458804 LMH458765:LMH458804 LWD458765:LWD458804 MFZ458765:MFZ458804 MPV458765:MPV458804 MZR458765:MZR458804 NJN458765:NJN458804 NTJ458765:NTJ458804 ODF458765:ODF458804 ONB458765:ONB458804 OWX458765:OWX458804 PGT458765:PGT458804 PQP458765:PQP458804 QAL458765:QAL458804 QKH458765:QKH458804 QUD458765:QUD458804 RDZ458765:RDZ458804 RNV458765:RNV458804 RXR458765:RXR458804 SHN458765:SHN458804 SRJ458765:SRJ458804 TBF458765:TBF458804 TLB458765:TLB458804 TUX458765:TUX458804 UET458765:UET458804 UOP458765:UOP458804 UYL458765:UYL458804 VIH458765:VIH458804 VSD458765:VSD458804 WBZ458765:WBZ458804 WLV458765:WLV458804 WVR458765:WVR458804 J524301:J524340 JF524301:JF524340 TB524301:TB524340 ACX524301:ACX524340 AMT524301:AMT524340 AWP524301:AWP524340 BGL524301:BGL524340 BQH524301:BQH524340 CAD524301:CAD524340 CJZ524301:CJZ524340 CTV524301:CTV524340 DDR524301:DDR524340 DNN524301:DNN524340 DXJ524301:DXJ524340 EHF524301:EHF524340 ERB524301:ERB524340 FAX524301:FAX524340 FKT524301:FKT524340 FUP524301:FUP524340 GEL524301:GEL524340 GOH524301:GOH524340 GYD524301:GYD524340 HHZ524301:HHZ524340 HRV524301:HRV524340 IBR524301:IBR524340 ILN524301:ILN524340 IVJ524301:IVJ524340 JFF524301:JFF524340 JPB524301:JPB524340 JYX524301:JYX524340 KIT524301:KIT524340 KSP524301:KSP524340 LCL524301:LCL524340 LMH524301:LMH524340 LWD524301:LWD524340 MFZ524301:MFZ524340 MPV524301:MPV524340 MZR524301:MZR524340 NJN524301:NJN524340 NTJ524301:NTJ524340 ODF524301:ODF524340 ONB524301:ONB524340 OWX524301:OWX524340 PGT524301:PGT524340 PQP524301:PQP524340 QAL524301:QAL524340 QKH524301:QKH524340 QUD524301:QUD524340 RDZ524301:RDZ524340 RNV524301:RNV524340 RXR524301:RXR524340 SHN524301:SHN524340 SRJ524301:SRJ524340 TBF524301:TBF524340 TLB524301:TLB524340 TUX524301:TUX524340 UET524301:UET524340 UOP524301:UOP524340 UYL524301:UYL524340 VIH524301:VIH524340 VSD524301:VSD524340 WBZ524301:WBZ524340 WLV524301:WLV524340 WVR524301:WVR524340 J589837:J589876 JF589837:JF589876 TB589837:TB589876 ACX589837:ACX589876 AMT589837:AMT589876 AWP589837:AWP589876 BGL589837:BGL589876 BQH589837:BQH589876 CAD589837:CAD589876 CJZ589837:CJZ589876 CTV589837:CTV589876 DDR589837:DDR589876 DNN589837:DNN589876 DXJ589837:DXJ589876 EHF589837:EHF589876 ERB589837:ERB589876 FAX589837:FAX589876 FKT589837:FKT589876 FUP589837:FUP589876 GEL589837:GEL589876 GOH589837:GOH589876 GYD589837:GYD589876 HHZ589837:HHZ589876 HRV589837:HRV589876 IBR589837:IBR589876 ILN589837:ILN589876 IVJ589837:IVJ589876 JFF589837:JFF589876 JPB589837:JPB589876 JYX589837:JYX589876 KIT589837:KIT589876 KSP589837:KSP589876 LCL589837:LCL589876 LMH589837:LMH589876 LWD589837:LWD589876 MFZ589837:MFZ589876 MPV589837:MPV589876 MZR589837:MZR589876 NJN589837:NJN589876 NTJ589837:NTJ589876 ODF589837:ODF589876 ONB589837:ONB589876 OWX589837:OWX589876 PGT589837:PGT589876 PQP589837:PQP589876 QAL589837:QAL589876 QKH589837:QKH589876 QUD589837:QUD589876 RDZ589837:RDZ589876 RNV589837:RNV589876 RXR589837:RXR589876 SHN589837:SHN589876 SRJ589837:SRJ589876 TBF589837:TBF589876 TLB589837:TLB589876 TUX589837:TUX589876 UET589837:UET589876 UOP589837:UOP589876 UYL589837:UYL589876 VIH589837:VIH589876 VSD589837:VSD589876 WBZ589837:WBZ589876 WLV589837:WLV589876 WVR589837:WVR589876 J655373:J655412 JF655373:JF655412 TB655373:TB655412 ACX655373:ACX655412 AMT655373:AMT655412 AWP655373:AWP655412 BGL655373:BGL655412 BQH655373:BQH655412 CAD655373:CAD655412 CJZ655373:CJZ655412 CTV655373:CTV655412 DDR655373:DDR655412 DNN655373:DNN655412 DXJ655373:DXJ655412 EHF655373:EHF655412 ERB655373:ERB655412 FAX655373:FAX655412 FKT655373:FKT655412 FUP655373:FUP655412 GEL655373:GEL655412 GOH655373:GOH655412 GYD655373:GYD655412 HHZ655373:HHZ655412 HRV655373:HRV655412 IBR655373:IBR655412 ILN655373:ILN655412 IVJ655373:IVJ655412 JFF655373:JFF655412 JPB655373:JPB655412 JYX655373:JYX655412 KIT655373:KIT655412 KSP655373:KSP655412 LCL655373:LCL655412 LMH655373:LMH655412 LWD655373:LWD655412 MFZ655373:MFZ655412 MPV655373:MPV655412 MZR655373:MZR655412 NJN655373:NJN655412 NTJ655373:NTJ655412 ODF655373:ODF655412 ONB655373:ONB655412 OWX655373:OWX655412 PGT655373:PGT655412 PQP655373:PQP655412 QAL655373:QAL655412 QKH655373:QKH655412 QUD655373:QUD655412 RDZ655373:RDZ655412 RNV655373:RNV655412 RXR655373:RXR655412 SHN655373:SHN655412 SRJ655373:SRJ655412 TBF655373:TBF655412 TLB655373:TLB655412 TUX655373:TUX655412 UET655373:UET655412 UOP655373:UOP655412 UYL655373:UYL655412 VIH655373:VIH655412 VSD655373:VSD655412 WBZ655373:WBZ655412 WLV655373:WLV655412 WVR655373:WVR655412 J720909:J720948 JF720909:JF720948 TB720909:TB720948 ACX720909:ACX720948 AMT720909:AMT720948 AWP720909:AWP720948 BGL720909:BGL720948 BQH720909:BQH720948 CAD720909:CAD720948 CJZ720909:CJZ720948 CTV720909:CTV720948 DDR720909:DDR720948 DNN720909:DNN720948 DXJ720909:DXJ720948 EHF720909:EHF720948 ERB720909:ERB720948 FAX720909:FAX720948 FKT720909:FKT720948 FUP720909:FUP720948 GEL720909:GEL720948 GOH720909:GOH720948 GYD720909:GYD720948 HHZ720909:HHZ720948 HRV720909:HRV720948 IBR720909:IBR720948 ILN720909:ILN720948 IVJ720909:IVJ720948 JFF720909:JFF720948 JPB720909:JPB720948 JYX720909:JYX720948 KIT720909:KIT720948 KSP720909:KSP720948 LCL720909:LCL720948 LMH720909:LMH720948 LWD720909:LWD720948 MFZ720909:MFZ720948 MPV720909:MPV720948 MZR720909:MZR720948 NJN720909:NJN720948 NTJ720909:NTJ720948 ODF720909:ODF720948 ONB720909:ONB720948 OWX720909:OWX720948 PGT720909:PGT720948 PQP720909:PQP720948 QAL720909:QAL720948 QKH720909:QKH720948 QUD720909:QUD720948 RDZ720909:RDZ720948 RNV720909:RNV720948 RXR720909:RXR720948 SHN720909:SHN720948 SRJ720909:SRJ720948 TBF720909:TBF720948 TLB720909:TLB720948 TUX720909:TUX720948 UET720909:UET720948 UOP720909:UOP720948 UYL720909:UYL720948 VIH720909:VIH720948 VSD720909:VSD720948 WBZ720909:WBZ720948 WLV720909:WLV720948 WVR720909:WVR720948 J786445:J786484 JF786445:JF786484 TB786445:TB786484 ACX786445:ACX786484 AMT786445:AMT786484 AWP786445:AWP786484 BGL786445:BGL786484 BQH786445:BQH786484 CAD786445:CAD786484 CJZ786445:CJZ786484 CTV786445:CTV786484 DDR786445:DDR786484 DNN786445:DNN786484 DXJ786445:DXJ786484 EHF786445:EHF786484 ERB786445:ERB786484 FAX786445:FAX786484 FKT786445:FKT786484 FUP786445:FUP786484 GEL786445:GEL786484 GOH786445:GOH786484 GYD786445:GYD786484 HHZ786445:HHZ786484 HRV786445:HRV786484 IBR786445:IBR786484 ILN786445:ILN786484 IVJ786445:IVJ786484 JFF786445:JFF786484 JPB786445:JPB786484 JYX786445:JYX786484 KIT786445:KIT786484 KSP786445:KSP786484 LCL786445:LCL786484 LMH786445:LMH786484 LWD786445:LWD786484 MFZ786445:MFZ786484 MPV786445:MPV786484 MZR786445:MZR786484 NJN786445:NJN786484 NTJ786445:NTJ786484 ODF786445:ODF786484 ONB786445:ONB786484 OWX786445:OWX786484 PGT786445:PGT786484 PQP786445:PQP786484 QAL786445:QAL786484 QKH786445:QKH786484 QUD786445:QUD786484 RDZ786445:RDZ786484 RNV786445:RNV786484 RXR786445:RXR786484 SHN786445:SHN786484 SRJ786445:SRJ786484 TBF786445:TBF786484 TLB786445:TLB786484 TUX786445:TUX786484 UET786445:UET786484 UOP786445:UOP786484 UYL786445:UYL786484 VIH786445:VIH786484 VSD786445:VSD786484 WBZ786445:WBZ786484 WLV786445:WLV786484 WVR786445:WVR786484 J851981:J852020 JF851981:JF852020 TB851981:TB852020 ACX851981:ACX852020 AMT851981:AMT852020 AWP851981:AWP852020 BGL851981:BGL852020 BQH851981:BQH852020 CAD851981:CAD852020 CJZ851981:CJZ852020 CTV851981:CTV852020 DDR851981:DDR852020 DNN851981:DNN852020 DXJ851981:DXJ852020 EHF851981:EHF852020 ERB851981:ERB852020 FAX851981:FAX852020 FKT851981:FKT852020 FUP851981:FUP852020 GEL851981:GEL852020 GOH851981:GOH852020 GYD851981:GYD852020 HHZ851981:HHZ852020 HRV851981:HRV852020 IBR851981:IBR852020 ILN851981:ILN852020 IVJ851981:IVJ852020 JFF851981:JFF852020 JPB851981:JPB852020 JYX851981:JYX852020 KIT851981:KIT852020 KSP851981:KSP852020 LCL851981:LCL852020 LMH851981:LMH852020 LWD851981:LWD852020 MFZ851981:MFZ852020 MPV851981:MPV852020 MZR851981:MZR852020 NJN851981:NJN852020 NTJ851981:NTJ852020 ODF851981:ODF852020 ONB851981:ONB852020 OWX851981:OWX852020 PGT851981:PGT852020 PQP851981:PQP852020 QAL851981:QAL852020 QKH851981:QKH852020 QUD851981:QUD852020 RDZ851981:RDZ852020 RNV851981:RNV852020 RXR851981:RXR852020 SHN851981:SHN852020 SRJ851981:SRJ852020 TBF851981:TBF852020 TLB851981:TLB852020 TUX851981:TUX852020 UET851981:UET852020 UOP851981:UOP852020 UYL851981:UYL852020 VIH851981:VIH852020 VSD851981:VSD852020 WBZ851981:WBZ852020 WLV851981:WLV852020 WVR851981:WVR852020 J917517:J917556 JF917517:JF917556 TB917517:TB917556 ACX917517:ACX917556 AMT917517:AMT917556 AWP917517:AWP917556 BGL917517:BGL917556 BQH917517:BQH917556 CAD917517:CAD917556 CJZ917517:CJZ917556 CTV917517:CTV917556 DDR917517:DDR917556 DNN917517:DNN917556 DXJ917517:DXJ917556 EHF917517:EHF917556 ERB917517:ERB917556 FAX917517:FAX917556 FKT917517:FKT917556 FUP917517:FUP917556 GEL917517:GEL917556 GOH917517:GOH917556 GYD917517:GYD917556 HHZ917517:HHZ917556 HRV917517:HRV917556 IBR917517:IBR917556 ILN917517:ILN917556 IVJ917517:IVJ917556 JFF917517:JFF917556 JPB917517:JPB917556 JYX917517:JYX917556 KIT917517:KIT917556 KSP917517:KSP917556 LCL917517:LCL917556 LMH917517:LMH917556 LWD917517:LWD917556 MFZ917517:MFZ917556 MPV917517:MPV917556 MZR917517:MZR917556 NJN917517:NJN917556 NTJ917517:NTJ917556 ODF917517:ODF917556 ONB917517:ONB917556 OWX917517:OWX917556 PGT917517:PGT917556 PQP917517:PQP917556 QAL917517:QAL917556 QKH917517:QKH917556 QUD917517:QUD917556 RDZ917517:RDZ917556 RNV917517:RNV917556 RXR917517:RXR917556 SHN917517:SHN917556 SRJ917517:SRJ917556 TBF917517:TBF917556 TLB917517:TLB917556 TUX917517:TUX917556 UET917517:UET917556 UOP917517:UOP917556 UYL917517:UYL917556 VIH917517:VIH917556 VSD917517:VSD917556 WBZ917517:WBZ917556 WLV917517:WLV917556 WVR917517:WVR917556 J983053:J983092 JF983053:JF983092 TB983053:TB983092 ACX983053:ACX983092 AMT983053:AMT983092 AWP983053:AWP983092 BGL983053:BGL983092 BQH983053:BQH983092 CAD983053:CAD983092 CJZ983053:CJZ983092 CTV983053:CTV983092 DDR983053:DDR983092 DNN983053:DNN983092 DXJ983053:DXJ983092 EHF983053:EHF983092 ERB983053:ERB983092 FAX983053:FAX983092 FKT983053:FKT983092 FUP983053:FUP983092 GEL983053:GEL983092 GOH983053:GOH983092 GYD983053:GYD983092 HHZ983053:HHZ983092 HRV983053:HRV983092 IBR983053:IBR983092 ILN983053:ILN983092 IVJ983053:IVJ983092 JFF983053:JFF983092 JPB983053:JPB983092 JYX983053:JYX983092 KIT983053:KIT983092 KSP983053:KSP983092 LCL983053:LCL983092 LMH983053:LMH983092 LWD983053:LWD983092 MFZ983053:MFZ983092 MPV983053:MPV983092 MZR983053:MZR983092 NJN983053:NJN983092 NTJ983053:NTJ983092 ODF983053:ODF983092 ONB983053:ONB983092 OWX983053:OWX983092 PGT983053:PGT983092 PQP983053:PQP983092 QAL983053:QAL983092 QKH983053:QKH983092 QUD983053:QUD983092 RDZ983053:RDZ983092 RNV983053:RNV983092 RXR983053:RXR983092 SHN983053:SHN983092 SRJ983053:SRJ983092 TBF983053:TBF983092 TLB983053:TLB983092 TUX983053:TUX983092 UET983053:UET983092 UOP983053:UOP983092 UYL983053:UYL983092 VIH983053:VIH983092 VSD983053:VSD983092 WBZ983053:WBZ983092 WLV983053:WLV983092 WVR983053:WVR983092 IV13:IV52 SR13:SR52 ACN13:ACN52 AMJ13:AMJ52 AWF13:AWF52 BGB13:BGB52 BPX13:BPX52 BZT13:BZT52 CJP13:CJP52 CTL13:CTL52 DDH13:DDH52 DND13:DND52 DWZ13:DWZ52 EGV13:EGV52 EQR13:EQR52 FAN13:FAN52 FKJ13:FKJ52 FUF13:FUF52 GEB13:GEB52 GNX13:GNX52 GXT13:GXT52 HHP13:HHP52 HRL13:HRL52 IBH13:IBH52 ILD13:ILD52 IUZ13:IUZ52 JEV13:JEV52 JOR13:JOR52 JYN13:JYN52 KIJ13:KIJ52 KSF13:KSF52 LCB13:LCB52 LLX13:LLX52 LVT13:LVT52 MFP13:MFP52 MPL13:MPL52 MZH13:MZH52 NJD13:NJD52 NSZ13:NSZ52 OCV13:OCV52 OMR13:OMR52 OWN13:OWN52 PGJ13:PGJ52 PQF13:PQF52 QAB13:QAB52 QJX13:QJX52 QTT13:QTT52 RDP13:RDP52 RNL13:RNL52 RXH13:RXH52 SHD13:SHD52 SQZ13:SQZ52 TAV13:TAV52 TKR13:TKR52 TUN13:TUN52 UEJ13:UEJ52 UOF13:UOF52 UYB13:UYB52 VHX13:VHX52 VRT13:VRT52 WBP13:WBP52 WLL13:WLL52 WVH13:WVH52 XFD13:XFD52 IV65549:IV65588 SR65549:SR65588 ACN65549:ACN65588 AMJ65549:AMJ65588 AWF65549:AWF65588 BGB65549:BGB65588 BPX65549:BPX65588 BZT65549:BZT65588 CJP65549:CJP65588 CTL65549:CTL65588 DDH65549:DDH65588 DND65549:DND65588 DWZ65549:DWZ65588 EGV65549:EGV65588 EQR65549:EQR65588 FAN65549:FAN65588 FKJ65549:FKJ65588 FUF65549:FUF65588 GEB65549:GEB65588 GNX65549:GNX65588 GXT65549:GXT65588 HHP65549:HHP65588 HRL65549:HRL65588 IBH65549:IBH65588 ILD65549:ILD65588 IUZ65549:IUZ65588 JEV65549:JEV65588 JOR65549:JOR65588 JYN65549:JYN65588 KIJ65549:KIJ65588 KSF65549:KSF65588 LCB65549:LCB65588 LLX65549:LLX65588 LVT65549:LVT65588 MFP65549:MFP65588 MPL65549:MPL65588 MZH65549:MZH65588 NJD65549:NJD65588 NSZ65549:NSZ65588 OCV65549:OCV65588 OMR65549:OMR65588 OWN65549:OWN65588 PGJ65549:PGJ65588 PQF65549:PQF65588 QAB65549:QAB65588 QJX65549:QJX65588 QTT65549:QTT65588 RDP65549:RDP65588 RNL65549:RNL65588 RXH65549:RXH65588 SHD65549:SHD65588 SQZ65549:SQZ65588 TAV65549:TAV65588 TKR65549:TKR65588 TUN65549:TUN65588 UEJ65549:UEJ65588 UOF65549:UOF65588 UYB65549:UYB65588 VHX65549:VHX65588 VRT65549:VRT65588 WBP65549:WBP65588 WLL65549:WLL65588 WVH65549:WVH65588 XFD65549:XFD65588 IV131085:IV131124 SR131085:SR131124 ACN131085:ACN131124 AMJ131085:AMJ131124 AWF131085:AWF131124 BGB131085:BGB131124 BPX131085:BPX131124 BZT131085:BZT131124 CJP131085:CJP131124 CTL131085:CTL131124 DDH131085:DDH131124 DND131085:DND131124 DWZ131085:DWZ131124 EGV131085:EGV131124 EQR131085:EQR131124 FAN131085:FAN131124 FKJ131085:FKJ131124 FUF131085:FUF131124 GEB131085:GEB131124 GNX131085:GNX131124 GXT131085:GXT131124 HHP131085:HHP131124 HRL131085:HRL131124 IBH131085:IBH131124 ILD131085:ILD131124 IUZ131085:IUZ131124 JEV131085:JEV131124 JOR131085:JOR131124 JYN131085:JYN131124 KIJ131085:KIJ131124 KSF131085:KSF131124 LCB131085:LCB131124 LLX131085:LLX131124 LVT131085:LVT131124 MFP131085:MFP131124 MPL131085:MPL131124 MZH131085:MZH131124 NJD131085:NJD131124 NSZ131085:NSZ131124 OCV131085:OCV131124 OMR131085:OMR131124 OWN131085:OWN131124 PGJ131085:PGJ131124 PQF131085:PQF131124 QAB131085:QAB131124 QJX131085:QJX131124 QTT131085:QTT131124 RDP131085:RDP131124 RNL131085:RNL131124 RXH131085:RXH131124 SHD131085:SHD131124 SQZ131085:SQZ131124 TAV131085:TAV131124 TKR131085:TKR131124 TUN131085:TUN131124 UEJ131085:UEJ131124 UOF131085:UOF131124 UYB131085:UYB131124 VHX131085:VHX131124 VRT131085:VRT131124 WBP131085:WBP131124 WLL131085:WLL131124 WVH131085:WVH131124 XFD131085:XFD131124 IV196621:IV196660 SR196621:SR196660 ACN196621:ACN196660 AMJ196621:AMJ196660 AWF196621:AWF196660 BGB196621:BGB196660 BPX196621:BPX196660 BZT196621:BZT196660 CJP196621:CJP196660 CTL196621:CTL196660 DDH196621:DDH196660 DND196621:DND196660 DWZ196621:DWZ196660 EGV196621:EGV196660 EQR196621:EQR196660 FAN196621:FAN196660 FKJ196621:FKJ196660 FUF196621:FUF196660 GEB196621:GEB196660 GNX196621:GNX196660 GXT196621:GXT196660 HHP196621:HHP196660 HRL196621:HRL196660 IBH196621:IBH196660 ILD196621:ILD196660 IUZ196621:IUZ196660 JEV196621:JEV196660 JOR196621:JOR196660 JYN196621:JYN196660 KIJ196621:KIJ196660 KSF196621:KSF196660 LCB196621:LCB196660 LLX196621:LLX196660 LVT196621:LVT196660 MFP196621:MFP196660 MPL196621:MPL196660 MZH196621:MZH196660 NJD196621:NJD196660 NSZ196621:NSZ196660 OCV196621:OCV196660 OMR196621:OMR196660 OWN196621:OWN196660 PGJ196621:PGJ196660 PQF196621:PQF196660 QAB196621:QAB196660 QJX196621:QJX196660 QTT196621:QTT196660 RDP196621:RDP196660 RNL196621:RNL196660 RXH196621:RXH196660 SHD196621:SHD196660 SQZ196621:SQZ196660 TAV196621:TAV196660 TKR196621:TKR196660 TUN196621:TUN196660 UEJ196621:UEJ196660 UOF196621:UOF196660 UYB196621:UYB196660 VHX196621:VHX196660 VRT196621:VRT196660 WBP196621:WBP196660 WLL196621:WLL196660 WVH196621:WVH196660 XFD196621:XFD196660 IV262157:IV262196 SR262157:SR262196 ACN262157:ACN262196 AMJ262157:AMJ262196 AWF262157:AWF262196 BGB262157:BGB262196 BPX262157:BPX262196 BZT262157:BZT262196 CJP262157:CJP262196 CTL262157:CTL262196 DDH262157:DDH262196 DND262157:DND262196 DWZ262157:DWZ262196 EGV262157:EGV262196 EQR262157:EQR262196 FAN262157:FAN262196 FKJ262157:FKJ262196 FUF262157:FUF262196 GEB262157:GEB262196 GNX262157:GNX262196 GXT262157:GXT262196 HHP262157:HHP262196 HRL262157:HRL262196 IBH262157:IBH262196 ILD262157:ILD262196 IUZ262157:IUZ262196 JEV262157:JEV262196 JOR262157:JOR262196 JYN262157:JYN262196 KIJ262157:KIJ262196 KSF262157:KSF262196 LCB262157:LCB262196 LLX262157:LLX262196 LVT262157:LVT262196 MFP262157:MFP262196 MPL262157:MPL262196 MZH262157:MZH262196 NJD262157:NJD262196 NSZ262157:NSZ262196 OCV262157:OCV262196 OMR262157:OMR262196 OWN262157:OWN262196 PGJ262157:PGJ262196 PQF262157:PQF262196 QAB262157:QAB262196 QJX262157:QJX262196 QTT262157:QTT262196 RDP262157:RDP262196 RNL262157:RNL262196 RXH262157:RXH262196 SHD262157:SHD262196 SQZ262157:SQZ262196 TAV262157:TAV262196 TKR262157:TKR262196 TUN262157:TUN262196 UEJ262157:UEJ262196 UOF262157:UOF262196 UYB262157:UYB262196 VHX262157:VHX262196 VRT262157:VRT262196 WBP262157:WBP262196 WLL262157:WLL262196 WVH262157:WVH262196 XFD262157:XFD262196 IV327693:IV327732 SR327693:SR327732 ACN327693:ACN327732 AMJ327693:AMJ327732 AWF327693:AWF327732 BGB327693:BGB327732 BPX327693:BPX327732 BZT327693:BZT327732 CJP327693:CJP327732 CTL327693:CTL327732 DDH327693:DDH327732 DND327693:DND327732 DWZ327693:DWZ327732 EGV327693:EGV327732 EQR327693:EQR327732 FAN327693:FAN327732 FKJ327693:FKJ327732 FUF327693:FUF327732 GEB327693:GEB327732 GNX327693:GNX327732 GXT327693:GXT327732 HHP327693:HHP327732 HRL327693:HRL327732 IBH327693:IBH327732 ILD327693:ILD327732 IUZ327693:IUZ327732 JEV327693:JEV327732 JOR327693:JOR327732 JYN327693:JYN327732 KIJ327693:KIJ327732 KSF327693:KSF327732 LCB327693:LCB327732 LLX327693:LLX327732 LVT327693:LVT327732 MFP327693:MFP327732 MPL327693:MPL327732 MZH327693:MZH327732 NJD327693:NJD327732 NSZ327693:NSZ327732 OCV327693:OCV327732 OMR327693:OMR327732 OWN327693:OWN327732 PGJ327693:PGJ327732 PQF327693:PQF327732 QAB327693:QAB327732 QJX327693:QJX327732 QTT327693:QTT327732 RDP327693:RDP327732 RNL327693:RNL327732 RXH327693:RXH327732 SHD327693:SHD327732 SQZ327693:SQZ327732 TAV327693:TAV327732 TKR327693:TKR327732 TUN327693:TUN327732 UEJ327693:UEJ327732 UOF327693:UOF327732 UYB327693:UYB327732 VHX327693:VHX327732 VRT327693:VRT327732 WBP327693:WBP327732 WLL327693:WLL327732 WVH327693:WVH327732 XFD327693:XFD327732 IV393229:IV393268 SR393229:SR393268 ACN393229:ACN393268 AMJ393229:AMJ393268 AWF393229:AWF393268 BGB393229:BGB393268 BPX393229:BPX393268 BZT393229:BZT393268 CJP393229:CJP393268 CTL393229:CTL393268 DDH393229:DDH393268 DND393229:DND393268 DWZ393229:DWZ393268 EGV393229:EGV393268 EQR393229:EQR393268 FAN393229:FAN393268 FKJ393229:FKJ393268 FUF393229:FUF393268 GEB393229:GEB393268 GNX393229:GNX393268 GXT393229:GXT393268 HHP393229:HHP393268 HRL393229:HRL393268 IBH393229:IBH393268 ILD393229:ILD393268 IUZ393229:IUZ393268 JEV393229:JEV393268 JOR393229:JOR393268 JYN393229:JYN393268 KIJ393229:KIJ393268 KSF393229:KSF393268 LCB393229:LCB393268 LLX393229:LLX393268 LVT393229:LVT393268 MFP393229:MFP393268 MPL393229:MPL393268 MZH393229:MZH393268 NJD393229:NJD393268 NSZ393229:NSZ393268 OCV393229:OCV393268 OMR393229:OMR393268 OWN393229:OWN393268 PGJ393229:PGJ393268 PQF393229:PQF393268 QAB393229:QAB393268 QJX393229:QJX393268 QTT393229:QTT393268 RDP393229:RDP393268 RNL393229:RNL393268 RXH393229:RXH393268 SHD393229:SHD393268 SQZ393229:SQZ393268 TAV393229:TAV393268 TKR393229:TKR393268 TUN393229:TUN393268 UEJ393229:UEJ393268 UOF393229:UOF393268 UYB393229:UYB393268 VHX393229:VHX393268 VRT393229:VRT393268 WBP393229:WBP393268 WLL393229:WLL393268 WVH393229:WVH393268 XFD393229:XFD393268 IV458765:IV458804 SR458765:SR458804 ACN458765:ACN458804 AMJ458765:AMJ458804 AWF458765:AWF458804 BGB458765:BGB458804 BPX458765:BPX458804 BZT458765:BZT458804 CJP458765:CJP458804 CTL458765:CTL458804 DDH458765:DDH458804 DND458765:DND458804 DWZ458765:DWZ458804 EGV458765:EGV458804 EQR458765:EQR458804 FAN458765:FAN458804 FKJ458765:FKJ458804 FUF458765:FUF458804 GEB458765:GEB458804 GNX458765:GNX458804 GXT458765:GXT458804 HHP458765:HHP458804 HRL458765:HRL458804 IBH458765:IBH458804 ILD458765:ILD458804 IUZ458765:IUZ458804 JEV458765:JEV458804 JOR458765:JOR458804 JYN458765:JYN458804 KIJ458765:KIJ458804 KSF458765:KSF458804 LCB458765:LCB458804 LLX458765:LLX458804 LVT458765:LVT458804 MFP458765:MFP458804 MPL458765:MPL458804 MZH458765:MZH458804 NJD458765:NJD458804 NSZ458765:NSZ458804 OCV458765:OCV458804 OMR458765:OMR458804 OWN458765:OWN458804 PGJ458765:PGJ458804 PQF458765:PQF458804 QAB458765:QAB458804 QJX458765:QJX458804 QTT458765:QTT458804 RDP458765:RDP458804 RNL458765:RNL458804 RXH458765:RXH458804 SHD458765:SHD458804 SQZ458765:SQZ458804 TAV458765:TAV458804 TKR458765:TKR458804 TUN458765:TUN458804 UEJ458765:UEJ458804 UOF458765:UOF458804 UYB458765:UYB458804 VHX458765:VHX458804 VRT458765:VRT458804 WBP458765:WBP458804 WLL458765:WLL458804 WVH458765:WVH458804 XFD458765:XFD458804 IV524301:IV524340 SR524301:SR524340 ACN524301:ACN524340 AMJ524301:AMJ524340 AWF524301:AWF524340 BGB524301:BGB524340 BPX524301:BPX524340 BZT524301:BZT524340 CJP524301:CJP524340 CTL524301:CTL524340 DDH524301:DDH524340 DND524301:DND524340 DWZ524301:DWZ524340 EGV524301:EGV524340 EQR524301:EQR524340 FAN524301:FAN524340 FKJ524301:FKJ524340 FUF524301:FUF524340 GEB524301:GEB524340 GNX524301:GNX524340 GXT524301:GXT524340 HHP524301:HHP524340 HRL524301:HRL524340 IBH524301:IBH524340 ILD524301:ILD524340 IUZ524301:IUZ524340 JEV524301:JEV524340 JOR524301:JOR524340 JYN524301:JYN524340 KIJ524301:KIJ524340 KSF524301:KSF524340 LCB524301:LCB524340 LLX524301:LLX524340 LVT524301:LVT524340 MFP524301:MFP524340 MPL524301:MPL524340 MZH524301:MZH524340 NJD524301:NJD524340 NSZ524301:NSZ524340 OCV524301:OCV524340 OMR524301:OMR524340 OWN524301:OWN524340 PGJ524301:PGJ524340 PQF524301:PQF524340 QAB524301:QAB524340 QJX524301:QJX524340 QTT524301:QTT524340 RDP524301:RDP524340 RNL524301:RNL524340 RXH524301:RXH524340 SHD524301:SHD524340 SQZ524301:SQZ524340 TAV524301:TAV524340 TKR524301:TKR524340 TUN524301:TUN524340 UEJ524301:UEJ524340 UOF524301:UOF524340 UYB524301:UYB524340 VHX524301:VHX524340 VRT524301:VRT524340 WBP524301:WBP524340 WLL524301:WLL524340 WVH524301:WVH524340 XFD524301:XFD524340 IV589837:IV589876 SR589837:SR589876 ACN589837:ACN589876 AMJ589837:AMJ589876 AWF589837:AWF589876 BGB589837:BGB589876 BPX589837:BPX589876 BZT589837:BZT589876 CJP589837:CJP589876 CTL589837:CTL589876 DDH589837:DDH589876 DND589837:DND589876 DWZ589837:DWZ589876 EGV589837:EGV589876 EQR589837:EQR589876 FAN589837:FAN589876 FKJ589837:FKJ589876 FUF589837:FUF589876 GEB589837:GEB589876 GNX589837:GNX589876 GXT589837:GXT589876 HHP589837:HHP589876 HRL589837:HRL589876 IBH589837:IBH589876 ILD589837:ILD589876 IUZ589837:IUZ589876 JEV589837:JEV589876 JOR589837:JOR589876 JYN589837:JYN589876 KIJ589837:KIJ589876 KSF589837:KSF589876 LCB589837:LCB589876 LLX589837:LLX589876 LVT589837:LVT589876 MFP589837:MFP589876 MPL589837:MPL589876 MZH589837:MZH589876 NJD589837:NJD589876 NSZ589837:NSZ589876 OCV589837:OCV589876 OMR589837:OMR589876 OWN589837:OWN589876 PGJ589837:PGJ589876 PQF589837:PQF589876 QAB589837:QAB589876 QJX589837:QJX589876 QTT589837:QTT589876 RDP589837:RDP589876 RNL589837:RNL589876 RXH589837:RXH589876 SHD589837:SHD589876 SQZ589837:SQZ589876 TAV589837:TAV589876 TKR589837:TKR589876 TUN589837:TUN589876 UEJ589837:UEJ589876 UOF589837:UOF589876 UYB589837:UYB589876 VHX589837:VHX589876 VRT589837:VRT589876 WBP589837:WBP589876 WLL589837:WLL589876 WVH589837:WVH589876 XFD589837:XFD589876 IV655373:IV655412 SR655373:SR655412 ACN655373:ACN655412 AMJ655373:AMJ655412 AWF655373:AWF655412 BGB655373:BGB655412 BPX655373:BPX655412 BZT655373:BZT655412 CJP655373:CJP655412 CTL655373:CTL655412 DDH655373:DDH655412 DND655373:DND655412 DWZ655373:DWZ655412 EGV655373:EGV655412 EQR655373:EQR655412 FAN655373:FAN655412 FKJ655373:FKJ655412 FUF655373:FUF655412 GEB655373:GEB655412 GNX655373:GNX655412 GXT655373:GXT655412 HHP655373:HHP655412 HRL655373:HRL655412 IBH655373:IBH655412 ILD655373:ILD655412 IUZ655373:IUZ655412 JEV655373:JEV655412 JOR655373:JOR655412 JYN655373:JYN655412 KIJ655373:KIJ655412 KSF655373:KSF655412 LCB655373:LCB655412 LLX655373:LLX655412 LVT655373:LVT655412 MFP655373:MFP655412 MPL655373:MPL655412 MZH655373:MZH655412 NJD655373:NJD655412 NSZ655373:NSZ655412 OCV655373:OCV655412 OMR655373:OMR655412 OWN655373:OWN655412 PGJ655373:PGJ655412 PQF655373:PQF655412 QAB655373:QAB655412 QJX655373:QJX655412 QTT655373:QTT655412 RDP655373:RDP655412 RNL655373:RNL655412 RXH655373:RXH655412 SHD655373:SHD655412 SQZ655373:SQZ655412 TAV655373:TAV655412 TKR655373:TKR655412 TUN655373:TUN655412 UEJ655373:UEJ655412 UOF655373:UOF655412 UYB655373:UYB655412 VHX655373:VHX655412 VRT655373:VRT655412 WBP655373:WBP655412 WLL655373:WLL655412 WVH655373:WVH655412 XFD655373:XFD655412 IV720909:IV720948 SR720909:SR720948 ACN720909:ACN720948 AMJ720909:AMJ720948 AWF720909:AWF720948 BGB720909:BGB720948 BPX720909:BPX720948 BZT720909:BZT720948 CJP720909:CJP720948 CTL720909:CTL720948 DDH720909:DDH720948 DND720909:DND720948 DWZ720909:DWZ720948 EGV720909:EGV720948 EQR720909:EQR720948 FAN720909:FAN720948 FKJ720909:FKJ720948 FUF720909:FUF720948 GEB720909:GEB720948 GNX720909:GNX720948 GXT720909:GXT720948 HHP720909:HHP720948 HRL720909:HRL720948 IBH720909:IBH720948 ILD720909:ILD720948 IUZ720909:IUZ720948 JEV720909:JEV720948 JOR720909:JOR720948 JYN720909:JYN720948 KIJ720909:KIJ720948 KSF720909:KSF720948 LCB720909:LCB720948 LLX720909:LLX720948 LVT720909:LVT720948 MFP720909:MFP720948 MPL720909:MPL720948 MZH720909:MZH720948 NJD720909:NJD720948 NSZ720909:NSZ720948 OCV720909:OCV720948 OMR720909:OMR720948 OWN720909:OWN720948 PGJ720909:PGJ720948 PQF720909:PQF720948 QAB720909:QAB720948 QJX720909:QJX720948 QTT720909:QTT720948 RDP720909:RDP720948 RNL720909:RNL720948 RXH720909:RXH720948 SHD720909:SHD720948 SQZ720909:SQZ720948 TAV720909:TAV720948 TKR720909:TKR720948 TUN720909:TUN720948 UEJ720909:UEJ720948 UOF720909:UOF720948 UYB720909:UYB720948 VHX720909:VHX720948 VRT720909:VRT720948 WBP720909:WBP720948 WLL720909:WLL720948 WVH720909:WVH720948 XFD720909:XFD720948 IV786445:IV786484 SR786445:SR786484 ACN786445:ACN786484 AMJ786445:AMJ786484 AWF786445:AWF786484 BGB786445:BGB786484 BPX786445:BPX786484 BZT786445:BZT786484 CJP786445:CJP786484 CTL786445:CTL786484 DDH786445:DDH786484 DND786445:DND786484 DWZ786445:DWZ786484 EGV786445:EGV786484 EQR786445:EQR786484 FAN786445:FAN786484 FKJ786445:FKJ786484 FUF786445:FUF786484 GEB786445:GEB786484 GNX786445:GNX786484 GXT786445:GXT786484 HHP786445:HHP786484 HRL786445:HRL786484 IBH786445:IBH786484 ILD786445:ILD786484 IUZ786445:IUZ786484 JEV786445:JEV786484 JOR786445:JOR786484 JYN786445:JYN786484 KIJ786445:KIJ786484 KSF786445:KSF786484 LCB786445:LCB786484 LLX786445:LLX786484 LVT786445:LVT786484 MFP786445:MFP786484 MPL786445:MPL786484 MZH786445:MZH786484 NJD786445:NJD786484 NSZ786445:NSZ786484 OCV786445:OCV786484 OMR786445:OMR786484 OWN786445:OWN786484 PGJ786445:PGJ786484 PQF786445:PQF786484 QAB786445:QAB786484 QJX786445:QJX786484 QTT786445:QTT786484 RDP786445:RDP786484 RNL786445:RNL786484 RXH786445:RXH786484 SHD786445:SHD786484 SQZ786445:SQZ786484 TAV786445:TAV786484 TKR786445:TKR786484 TUN786445:TUN786484 UEJ786445:UEJ786484 UOF786445:UOF786484 UYB786445:UYB786484 VHX786445:VHX786484 VRT786445:VRT786484 WBP786445:WBP786484 WLL786445:WLL786484 WVH786445:WVH786484 XFD786445:XFD786484 IV851981:IV852020 SR851981:SR852020 ACN851981:ACN852020 AMJ851981:AMJ852020 AWF851981:AWF852020 BGB851981:BGB852020 BPX851981:BPX852020 BZT851981:BZT852020 CJP851981:CJP852020 CTL851981:CTL852020 DDH851981:DDH852020 DND851981:DND852020 DWZ851981:DWZ852020 EGV851981:EGV852020 EQR851981:EQR852020 FAN851981:FAN852020 FKJ851981:FKJ852020 FUF851981:FUF852020 GEB851981:GEB852020 GNX851981:GNX852020 GXT851981:GXT852020 HHP851981:HHP852020 HRL851981:HRL852020 IBH851981:IBH852020 ILD851981:ILD852020 IUZ851981:IUZ852020 JEV851981:JEV852020 JOR851981:JOR852020 JYN851981:JYN852020 KIJ851981:KIJ852020 KSF851981:KSF852020 LCB851981:LCB852020 LLX851981:LLX852020 LVT851981:LVT852020 MFP851981:MFP852020 MPL851981:MPL852020 MZH851981:MZH852020 NJD851981:NJD852020 NSZ851981:NSZ852020 OCV851981:OCV852020 OMR851981:OMR852020 OWN851981:OWN852020 PGJ851981:PGJ852020 PQF851981:PQF852020 QAB851981:QAB852020 QJX851981:QJX852020 QTT851981:QTT852020 RDP851981:RDP852020 RNL851981:RNL852020 RXH851981:RXH852020 SHD851981:SHD852020 SQZ851981:SQZ852020 TAV851981:TAV852020 TKR851981:TKR852020 TUN851981:TUN852020 UEJ851981:UEJ852020 UOF851981:UOF852020 UYB851981:UYB852020 VHX851981:VHX852020 VRT851981:VRT852020 WBP851981:WBP852020 WLL851981:WLL852020 WVH851981:WVH852020 XFD851981:XFD852020 IV917517:IV917556 SR917517:SR917556 ACN917517:ACN917556 AMJ917517:AMJ917556 AWF917517:AWF917556 BGB917517:BGB917556 BPX917517:BPX917556 BZT917517:BZT917556 CJP917517:CJP917556 CTL917517:CTL917556 DDH917517:DDH917556 DND917517:DND917556 DWZ917517:DWZ917556 EGV917517:EGV917556 EQR917517:EQR917556 FAN917517:FAN917556 FKJ917517:FKJ917556 FUF917517:FUF917556 GEB917517:GEB917556 GNX917517:GNX917556 GXT917517:GXT917556 HHP917517:HHP917556 HRL917517:HRL917556 IBH917517:IBH917556 ILD917517:ILD917556 IUZ917517:IUZ917556 JEV917517:JEV917556 JOR917517:JOR917556 JYN917517:JYN917556 KIJ917517:KIJ917556 KSF917517:KSF917556 LCB917517:LCB917556 LLX917517:LLX917556 LVT917517:LVT917556 MFP917517:MFP917556 MPL917517:MPL917556 MZH917517:MZH917556 NJD917517:NJD917556 NSZ917517:NSZ917556 OCV917517:OCV917556 OMR917517:OMR917556 OWN917517:OWN917556 PGJ917517:PGJ917556 PQF917517:PQF917556 QAB917517:QAB917556 QJX917517:QJX917556 QTT917517:QTT917556 RDP917517:RDP917556 RNL917517:RNL917556 RXH917517:RXH917556 SHD917517:SHD917556 SQZ917517:SQZ917556 TAV917517:TAV917556 TKR917517:TKR917556 TUN917517:TUN917556 UEJ917517:UEJ917556 UOF917517:UOF917556 UYB917517:UYB917556 VHX917517:VHX917556 VRT917517:VRT917556 WBP917517:WBP917556 WLL917517:WLL917556 WVH917517:WVH917556 XFD917517:XFD917556 IV983053:IV983092 SR983053:SR983092 ACN983053:ACN983092 AMJ983053:AMJ983092 AWF983053:AWF983092 BGB983053:BGB983092 BPX983053:BPX983092 BZT983053:BZT983092 CJP983053:CJP983092 CTL983053:CTL983092 DDH983053:DDH983092 DND983053:DND983092 DWZ983053:DWZ983092 EGV983053:EGV983092 EQR983053:EQR983092 FAN983053:FAN983092 FKJ983053:FKJ983092 FUF983053:FUF983092 GEB983053:GEB983092 GNX983053:GNX983092 GXT983053:GXT983092 HHP983053:HHP983092 HRL983053:HRL983092 IBH983053:IBH983092 ILD983053:ILD983092 IUZ983053:IUZ983092 JEV983053:JEV983092 JOR983053:JOR983092 JYN983053:JYN983092 KIJ983053:KIJ983092 KSF983053:KSF983092 LCB983053:LCB983092 LLX983053:LLX983092 LVT983053:LVT983092 MFP983053:MFP983092 MPL983053:MPL983092 MZH983053:MZH983092 NJD983053:NJD983092 NSZ983053:NSZ983092 OCV983053:OCV983092 OMR983053:OMR983092 OWN983053:OWN983092 PGJ983053:PGJ983092 PQF983053:PQF983092 QAB983053:QAB983092 QJX983053:QJX983092 QTT983053:QTT983092 RDP983053:RDP983092 RNL983053:RNL983092 RXH983053:RXH983092 SHD983053:SHD983092 SQZ983053:SQZ983092 TAV983053:TAV983092 TKR983053:TKR983092 TUN983053:TUN983092 UEJ983053:UEJ983092 UOF983053:UOF983092 UYB983053:UYB983092 VHX983053:VHX983092 VRT983053:VRT983092 WBP983053:WBP983092 WLL983053:WLL983092 WVH983053:WVH983092 XFD983053:XFD983092 S13:S52 JO13:JO52 TK13:TK52 ADG13:ADG52 ANC13:ANC52 AWY13:AWY52 BGU13:BGU52 BQQ13:BQQ52 CAM13:CAM52 CKI13:CKI52 CUE13:CUE52 DEA13:DEA52 DNW13:DNW52 DXS13:DXS52 EHO13:EHO52 ERK13:ERK52 FBG13:FBG52 FLC13:FLC52 FUY13:FUY52 GEU13:GEU52 GOQ13:GOQ52 GYM13:GYM52 HII13:HII52 HSE13:HSE52 ICA13:ICA52 ILW13:ILW52 IVS13:IVS52 JFO13:JFO52 JPK13:JPK52 JZG13:JZG52 KJC13:KJC52 KSY13:KSY52 LCU13:LCU52 LMQ13:LMQ52 LWM13:LWM52 MGI13:MGI52 MQE13:MQE52 NAA13:NAA52 NJW13:NJW52 NTS13:NTS52 ODO13:ODO52 ONK13:ONK52 OXG13:OXG52 PHC13:PHC52 PQY13:PQY52 QAU13:QAU52 QKQ13:QKQ52 QUM13:QUM52 REI13:REI52 ROE13:ROE52 RYA13:RYA52 SHW13:SHW52 SRS13:SRS52 TBO13:TBO52 TLK13:TLK52 TVG13:TVG52 UFC13:UFC52 UOY13:UOY52 UYU13:UYU52 VIQ13:VIQ52 VSM13:VSM52 WCI13:WCI52 WME13:WME52 WWA13:WWA52 S65549:S65588 JO65549:JO65588 TK65549:TK65588 ADG65549:ADG65588 ANC65549:ANC65588 AWY65549:AWY65588 BGU65549:BGU65588 BQQ65549:BQQ65588 CAM65549:CAM65588 CKI65549:CKI65588 CUE65549:CUE65588 DEA65549:DEA65588 DNW65549:DNW65588 DXS65549:DXS65588 EHO65549:EHO65588 ERK65549:ERK65588 FBG65549:FBG65588 FLC65549:FLC65588 FUY65549:FUY65588 GEU65549:GEU65588 GOQ65549:GOQ65588 GYM65549:GYM65588 HII65549:HII65588 HSE65549:HSE65588 ICA65549:ICA65588 ILW65549:ILW65588 IVS65549:IVS65588 JFO65549:JFO65588 JPK65549:JPK65588 JZG65549:JZG65588 KJC65549:KJC65588 KSY65549:KSY65588 LCU65549:LCU65588 LMQ65549:LMQ65588 LWM65549:LWM65588 MGI65549:MGI65588 MQE65549:MQE65588 NAA65549:NAA65588 NJW65549:NJW65588 NTS65549:NTS65588 ODO65549:ODO65588 ONK65549:ONK65588 OXG65549:OXG65588 PHC65549:PHC65588 PQY65549:PQY65588 QAU65549:QAU65588 QKQ65549:QKQ65588 QUM65549:QUM65588 REI65549:REI65588 ROE65549:ROE65588 RYA65549:RYA65588 SHW65549:SHW65588 SRS65549:SRS65588 TBO65549:TBO65588 TLK65549:TLK65588 TVG65549:TVG65588 UFC65549:UFC65588 UOY65549:UOY65588 UYU65549:UYU65588 VIQ65549:VIQ65588 VSM65549:VSM65588 WCI65549:WCI65588 WME65549:WME65588 WWA65549:WWA65588 S131085:S131124 JO131085:JO131124 TK131085:TK131124 ADG131085:ADG131124 ANC131085:ANC131124 AWY131085:AWY131124 BGU131085:BGU131124 BQQ131085:BQQ131124 CAM131085:CAM131124 CKI131085:CKI131124 CUE131085:CUE131124 DEA131085:DEA131124 DNW131085:DNW131124 DXS131085:DXS131124 EHO131085:EHO131124 ERK131085:ERK131124 FBG131085:FBG131124 FLC131085:FLC131124 FUY131085:FUY131124 GEU131085:GEU131124 GOQ131085:GOQ131124 GYM131085:GYM131124 HII131085:HII131124 HSE131085:HSE131124 ICA131085:ICA131124 ILW131085:ILW131124 IVS131085:IVS131124 JFO131085:JFO131124 JPK131085:JPK131124 JZG131085:JZG131124 KJC131085:KJC131124 KSY131085:KSY131124 LCU131085:LCU131124 LMQ131085:LMQ131124 LWM131085:LWM131124 MGI131085:MGI131124 MQE131085:MQE131124 NAA131085:NAA131124 NJW131085:NJW131124 NTS131085:NTS131124 ODO131085:ODO131124 ONK131085:ONK131124 OXG131085:OXG131124 PHC131085:PHC131124 PQY131085:PQY131124 QAU131085:QAU131124 QKQ131085:QKQ131124 QUM131085:QUM131124 REI131085:REI131124 ROE131085:ROE131124 RYA131085:RYA131124 SHW131085:SHW131124 SRS131085:SRS131124 TBO131085:TBO131124 TLK131085:TLK131124 TVG131085:TVG131124 UFC131085:UFC131124 UOY131085:UOY131124 UYU131085:UYU131124 VIQ131085:VIQ131124 VSM131085:VSM131124 WCI131085:WCI131124 WME131085:WME131124 WWA131085:WWA131124 S196621:S196660 JO196621:JO196660 TK196621:TK196660 ADG196621:ADG196660 ANC196621:ANC196660 AWY196621:AWY196660 BGU196621:BGU196660 BQQ196621:BQQ196660 CAM196621:CAM196660 CKI196621:CKI196660 CUE196621:CUE196660 DEA196621:DEA196660 DNW196621:DNW196660 DXS196621:DXS196660 EHO196621:EHO196660 ERK196621:ERK196660 FBG196621:FBG196660 FLC196621:FLC196660 FUY196621:FUY196660 GEU196621:GEU196660 GOQ196621:GOQ196660 GYM196621:GYM196660 HII196621:HII196660 HSE196621:HSE196660 ICA196621:ICA196660 ILW196621:ILW196660 IVS196621:IVS196660 JFO196621:JFO196660 JPK196621:JPK196660 JZG196621:JZG196660 KJC196621:KJC196660 KSY196621:KSY196660 LCU196621:LCU196660 LMQ196621:LMQ196660 LWM196621:LWM196660 MGI196621:MGI196660 MQE196621:MQE196660 NAA196621:NAA196660 NJW196621:NJW196660 NTS196621:NTS196660 ODO196621:ODO196660 ONK196621:ONK196660 OXG196621:OXG196660 PHC196621:PHC196660 PQY196621:PQY196660 QAU196621:QAU196660 QKQ196621:QKQ196660 QUM196621:QUM196660 REI196621:REI196660 ROE196621:ROE196660 RYA196621:RYA196660 SHW196621:SHW196660 SRS196621:SRS196660 TBO196621:TBO196660 TLK196621:TLK196660 TVG196621:TVG196660 UFC196621:UFC196660 UOY196621:UOY196660 UYU196621:UYU196660 VIQ196621:VIQ196660 VSM196621:VSM196660 WCI196621:WCI196660 WME196621:WME196660 WWA196621:WWA196660 S262157:S262196 JO262157:JO262196 TK262157:TK262196 ADG262157:ADG262196 ANC262157:ANC262196 AWY262157:AWY262196 BGU262157:BGU262196 BQQ262157:BQQ262196 CAM262157:CAM262196 CKI262157:CKI262196 CUE262157:CUE262196 DEA262157:DEA262196 DNW262157:DNW262196 DXS262157:DXS262196 EHO262157:EHO262196 ERK262157:ERK262196 FBG262157:FBG262196 FLC262157:FLC262196 FUY262157:FUY262196 GEU262157:GEU262196 GOQ262157:GOQ262196 GYM262157:GYM262196 HII262157:HII262196 HSE262157:HSE262196 ICA262157:ICA262196 ILW262157:ILW262196 IVS262157:IVS262196 JFO262157:JFO262196 JPK262157:JPK262196 JZG262157:JZG262196 KJC262157:KJC262196 KSY262157:KSY262196 LCU262157:LCU262196 LMQ262157:LMQ262196 LWM262157:LWM262196 MGI262157:MGI262196 MQE262157:MQE262196 NAA262157:NAA262196 NJW262157:NJW262196 NTS262157:NTS262196 ODO262157:ODO262196 ONK262157:ONK262196 OXG262157:OXG262196 PHC262157:PHC262196 PQY262157:PQY262196 QAU262157:QAU262196 QKQ262157:QKQ262196 QUM262157:QUM262196 REI262157:REI262196 ROE262157:ROE262196 RYA262157:RYA262196 SHW262157:SHW262196 SRS262157:SRS262196 TBO262157:TBO262196 TLK262157:TLK262196 TVG262157:TVG262196 UFC262157:UFC262196 UOY262157:UOY262196 UYU262157:UYU262196 VIQ262157:VIQ262196 VSM262157:VSM262196 WCI262157:WCI262196 WME262157:WME262196 WWA262157:WWA262196 S327693:S327732 JO327693:JO327732 TK327693:TK327732 ADG327693:ADG327732 ANC327693:ANC327732 AWY327693:AWY327732 BGU327693:BGU327732 BQQ327693:BQQ327732 CAM327693:CAM327732 CKI327693:CKI327732 CUE327693:CUE327732 DEA327693:DEA327732 DNW327693:DNW327732 DXS327693:DXS327732 EHO327693:EHO327732 ERK327693:ERK327732 FBG327693:FBG327732 FLC327693:FLC327732 FUY327693:FUY327732 GEU327693:GEU327732 GOQ327693:GOQ327732 GYM327693:GYM327732 HII327693:HII327732 HSE327693:HSE327732 ICA327693:ICA327732 ILW327693:ILW327732 IVS327693:IVS327732 JFO327693:JFO327732 JPK327693:JPK327732 JZG327693:JZG327732 KJC327693:KJC327732 KSY327693:KSY327732 LCU327693:LCU327732 LMQ327693:LMQ327732 LWM327693:LWM327732 MGI327693:MGI327732 MQE327693:MQE327732 NAA327693:NAA327732 NJW327693:NJW327732 NTS327693:NTS327732 ODO327693:ODO327732 ONK327693:ONK327732 OXG327693:OXG327732 PHC327693:PHC327732 PQY327693:PQY327732 QAU327693:QAU327732 QKQ327693:QKQ327732 QUM327693:QUM327732 REI327693:REI327732 ROE327693:ROE327732 RYA327693:RYA327732 SHW327693:SHW327732 SRS327693:SRS327732 TBO327693:TBO327732 TLK327693:TLK327732 TVG327693:TVG327732 UFC327693:UFC327732 UOY327693:UOY327732 UYU327693:UYU327732 VIQ327693:VIQ327732 VSM327693:VSM327732 WCI327693:WCI327732 WME327693:WME327732 WWA327693:WWA327732 S393229:S393268 JO393229:JO393268 TK393229:TK393268 ADG393229:ADG393268 ANC393229:ANC393268 AWY393229:AWY393268 BGU393229:BGU393268 BQQ393229:BQQ393268 CAM393229:CAM393268 CKI393229:CKI393268 CUE393229:CUE393268 DEA393229:DEA393268 DNW393229:DNW393268 DXS393229:DXS393268 EHO393229:EHO393268 ERK393229:ERK393268 FBG393229:FBG393268 FLC393229:FLC393268 FUY393229:FUY393268 GEU393229:GEU393268 GOQ393229:GOQ393268 GYM393229:GYM393268 HII393229:HII393268 HSE393229:HSE393268 ICA393229:ICA393268 ILW393229:ILW393268 IVS393229:IVS393268 JFO393229:JFO393268 JPK393229:JPK393268 JZG393229:JZG393268 KJC393229:KJC393268 KSY393229:KSY393268 LCU393229:LCU393268 LMQ393229:LMQ393268 LWM393229:LWM393268 MGI393229:MGI393268 MQE393229:MQE393268 NAA393229:NAA393268 NJW393229:NJW393268 NTS393229:NTS393268 ODO393229:ODO393268 ONK393229:ONK393268 OXG393229:OXG393268 PHC393229:PHC393268 PQY393229:PQY393268 QAU393229:QAU393268 QKQ393229:QKQ393268 QUM393229:QUM393268 REI393229:REI393268 ROE393229:ROE393268 RYA393229:RYA393268 SHW393229:SHW393268 SRS393229:SRS393268 TBO393229:TBO393268 TLK393229:TLK393268 TVG393229:TVG393268 UFC393229:UFC393268 UOY393229:UOY393268 UYU393229:UYU393268 VIQ393229:VIQ393268 VSM393229:VSM393268 WCI393229:WCI393268 WME393229:WME393268 WWA393229:WWA393268 S458765:S458804 JO458765:JO458804 TK458765:TK458804 ADG458765:ADG458804 ANC458765:ANC458804 AWY458765:AWY458804 BGU458765:BGU458804 BQQ458765:BQQ458804 CAM458765:CAM458804 CKI458765:CKI458804 CUE458765:CUE458804 DEA458765:DEA458804 DNW458765:DNW458804 DXS458765:DXS458804 EHO458765:EHO458804 ERK458765:ERK458804 FBG458765:FBG458804 FLC458765:FLC458804 FUY458765:FUY458804 GEU458765:GEU458804 GOQ458765:GOQ458804 GYM458765:GYM458804 HII458765:HII458804 HSE458765:HSE458804 ICA458765:ICA458804 ILW458765:ILW458804 IVS458765:IVS458804 JFO458765:JFO458804 JPK458765:JPK458804 JZG458765:JZG458804 KJC458765:KJC458804 KSY458765:KSY458804 LCU458765:LCU458804 LMQ458765:LMQ458804 LWM458765:LWM458804 MGI458765:MGI458804 MQE458765:MQE458804 NAA458765:NAA458804 NJW458765:NJW458804 NTS458765:NTS458804 ODO458765:ODO458804 ONK458765:ONK458804 OXG458765:OXG458804 PHC458765:PHC458804 PQY458765:PQY458804 QAU458765:QAU458804 QKQ458765:QKQ458804 QUM458765:QUM458804 REI458765:REI458804 ROE458765:ROE458804 RYA458765:RYA458804 SHW458765:SHW458804 SRS458765:SRS458804 TBO458765:TBO458804 TLK458765:TLK458804 TVG458765:TVG458804 UFC458765:UFC458804 UOY458765:UOY458804 UYU458765:UYU458804 VIQ458765:VIQ458804 VSM458765:VSM458804 WCI458765:WCI458804 WME458765:WME458804 WWA458765:WWA458804 S524301:S524340 JO524301:JO524340 TK524301:TK524340 ADG524301:ADG524340 ANC524301:ANC524340 AWY524301:AWY524340 BGU524301:BGU524340 BQQ524301:BQQ524340 CAM524301:CAM524340 CKI524301:CKI524340 CUE524301:CUE524340 DEA524301:DEA524340 DNW524301:DNW524340 DXS524301:DXS524340 EHO524301:EHO524340 ERK524301:ERK524340 FBG524301:FBG524340 FLC524301:FLC524340 FUY524301:FUY524340 GEU524301:GEU524340 GOQ524301:GOQ524340 GYM524301:GYM524340 HII524301:HII524340 HSE524301:HSE524340 ICA524301:ICA524340 ILW524301:ILW524340 IVS524301:IVS524340 JFO524301:JFO524340 JPK524301:JPK524340 JZG524301:JZG524340 KJC524301:KJC524340 KSY524301:KSY524340 LCU524301:LCU524340 LMQ524301:LMQ524340 LWM524301:LWM524340 MGI524301:MGI524340 MQE524301:MQE524340 NAA524301:NAA524340 NJW524301:NJW524340 NTS524301:NTS524340 ODO524301:ODO524340 ONK524301:ONK524340 OXG524301:OXG524340 PHC524301:PHC524340 PQY524301:PQY524340 QAU524301:QAU524340 QKQ524301:QKQ524340 QUM524301:QUM524340 REI524301:REI524340 ROE524301:ROE524340 RYA524301:RYA524340 SHW524301:SHW524340 SRS524301:SRS524340 TBO524301:TBO524340 TLK524301:TLK524340 TVG524301:TVG524340 UFC524301:UFC524340 UOY524301:UOY524340 UYU524301:UYU524340 VIQ524301:VIQ524340 VSM524301:VSM524340 WCI524301:WCI524340 WME524301:WME524340 WWA524301:WWA524340 S589837:S589876 JO589837:JO589876 TK589837:TK589876 ADG589837:ADG589876 ANC589837:ANC589876 AWY589837:AWY589876 BGU589837:BGU589876 BQQ589837:BQQ589876 CAM589837:CAM589876 CKI589837:CKI589876 CUE589837:CUE589876 DEA589837:DEA589876 DNW589837:DNW589876 DXS589837:DXS589876 EHO589837:EHO589876 ERK589837:ERK589876 FBG589837:FBG589876 FLC589837:FLC589876 FUY589837:FUY589876 GEU589837:GEU589876 GOQ589837:GOQ589876 GYM589837:GYM589876 HII589837:HII589876 HSE589837:HSE589876 ICA589837:ICA589876 ILW589837:ILW589876 IVS589837:IVS589876 JFO589837:JFO589876 JPK589837:JPK589876 JZG589837:JZG589876 KJC589837:KJC589876 KSY589837:KSY589876 LCU589837:LCU589876 LMQ589837:LMQ589876 LWM589837:LWM589876 MGI589837:MGI589876 MQE589837:MQE589876 NAA589837:NAA589876 NJW589837:NJW589876 NTS589837:NTS589876 ODO589837:ODO589876 ONK589837:ONK589876 OXG589837:OXG589876 PHC589837:PHC589876 PQY589837:PQY589876 QAU589837:QAU589876 QKQ589837:QKQ589876 QUM589837:QUM589876 REI589837:REI589876 ROE589837:ROE589876 RYA589837:RYA589876 SHW589837:SHW589876 SRS589837:SRS589876 TBO589837:TBO589876 TLK589837:TLK589876 TVG589837:TVG589876 UFC589837:UFC589876 UOY589837:UOY589876 UYU589837:UYU589876 VIQ589837:VIQ589876 VSM589837:VSM589876 WCI589837:WCI589876 WME589837:WME589876 WWA589837:WWA589876 S655373:S655412 JO655373:JO655412 TK655373:TK655412 ADG655373:ADG655412 ANC655373:ANC655412 AWY655373:AWY655412 BGU655373:BGU655412 BQQ655373:BQQ655412 CAM655373:CAM655412 CKI655373:CKI655412 CUE655373:CUE655412 DEA655373:DEA655412 DNW655373:DNW655412 DXS655373:DXS655412 EHO655373:EHO655412 ERK655373:ERK655412 FBG655373:FBG655412 FLC655373:FLC655412 FUY655373:FUY655412 GEU655373:GEU655412 GOQ655373:GOQ655412 GYM655373:GYM655412 HII655373:HII655412 HSE655373:HSE655412 ICA655373:ICA655412 ILW655373:ILW655412 IVS655373:IVS655412 JFO655373:JFO655412 JPK655373:JPK655412 JZG655373:JZG655412 KJC655373:KJC655412 KSY655373:KSY655412 LCU655373:LCU655412 LMQ655373:LMQ655412 LWM655373:LWM655412 MGI655373:MGI655412 MQE655373:MQE655412 NAA655373:NAA655412 NJW655373:NJW655412 NTS655373:NTS655412 ODO655373:ODO655412 ONK655373:ONK655412 OXG655373:OXG655412 PHC655373:PHC655412 PQY655373:PQY655412 QAU655373:QAU655412 QKQ655373:QKQ655412 QUM655373:QUM655412 REI655373:REI655412 ROE655373:ROE655412 RYA655373:RYA655412 SHW655373:SHW655412 SRS655373:SRS655412 TBO655373:TBO655412 TLK655373:TLK655412 TVG655373:TVG655412 UFC655373:UFC655412 UOY655373:UOY655412 UYU655373:UYU655412 VIQ655373:VIQ655412 VSM655373:VSM655412 WCI655373:WCI655412 WME655373:WME655412 WWA655373:WWA655412 S720909:S720948 JO720909:JO720948 TK720909:TK720948 ADG720909:ADG720948 ANC720909:ANC720948 AWY720909:AWY720948 BGU720909:BGU720948 BQQ720909:BQQ720948 CAM720909:CAM720948 CKI720909:CKI720948 CUE720909:CUE720948 DEA720909:DEA720948 DNW720909:DNW720948 DXS720909:DXS720948 EHO720909:EHO720948 ERK720909:ERK720948 FBG720909:FBG720948 FLC720909:FLC720948 FUY720909:FUY720948 GEU720909:GEU720948 GOQ720909:GOQ720948 GYM720909:GYM720948 HII720909:HII720948 HSE720909:HSE720948 ICA720909:ICA720948 ILW720909:ILW720948 IVS720909:IVS720948 JFO720909:JFO720948 JPK720909:JPK720948 JZG720909:JZG720948 KJC720909:KJC720948 KSY720909:KSY720948 LCU720909:LCU720948 LMQ720909:LMQ720948 LWM720909:LWM720948 MGI720909:MGI720948 MQE720909:MQE720948 NAA720909:NAA720948 NJW720909:NJW720948 NTS720909:NTS720948 ODO720909:ODO720948 ONK720909:ONK720948 OXG720909:OXG720948 PHC720909:PHC720948 PQY720909:PQY720948 QAU720909:QAU720948 QKQ720909:QKQ720948 QUM720909:QUM720948 REI720909:REI720948 ROE720909:ROE720948 RYA720909:RYA720948 SHW720909:SHW720948 SRS720909:SRS720948 TBO720909:TBO720948 TLK720909:TLK720948 TVG720909:TVG720948 UFC720909:UFC720948 UOY720909:UOY720948 UYU720909:UYU720948 VIQ720909:VIQ720948 VSM720909:VSM720948 WCI720909:WCI720948 WME720909:WME720948 WWA720909:WWA720948 S786445:S786484 JO786445:JO786484 TK786445:TK786484 ADG786445:ADG786484 ANC786445:ANC786484 AWY786445:AWY786484 BGU786445:BGU786484 BQQ786445:BQQ786484 CAM786445:CAM786484 CKI786445:CKI786484 CUE786445:CUE786484 DEA786445:DEA786484 DNW786445:DNW786484 DXS786445:DXS786484 EHO786445:EHO786484 ERK786445:ERK786484 FBG786445:FBG786484 FLC786445:FLC786484 FUY786445:FUY786484 GEU786445:GEU786484 GOQ786445:GOQ786484 GYM786445:GYM786484 HII786445:HII786484 HSE786445:HSE786484 ICA786445:ICA786484 ILW786445:ILW786484 IVS786445:IVS786484 JFO786445:JFO786484 JPK786445:JPK786484 JZG786445:JZG786484 KJC786445:KJC786484 KSY786445:KSY786484 LCU786445:LCU786484 LMQ786445:LMQ786484 LWM786445:LWM786484 MGI786445:MGI786484 MQE786445:MQE786484 NAA786445:NAA786484 NJW786445:NJW786484 NTS786445:NTS786484 ODO786445:ODO786484 ONK786445:ONK786484 OXG786445:OXG786484 PHC786445:PHC786484 PQY786445:PQY786484 QAU786445:QAU786484 QKQ786445:QKQ786484 QUM786445:QUM786484 REI786445:REI786484 ROE786445:ROE786484 RYA786445:RYA786484 SHW786445:SHW786484 SRS786445:SRS786484 TBO786445:TBO786484 TLK786445:TLK786484 TVG786445:TVG786484 UFC786445:UFC786484 UOY786445:UOY786484 UYU786445:UYU786484 VIQ786445:VIQ786484 VSM786445:VSM786484 WCI786445:WCI786484 WME786445:WME786484 WWA786445:WWA786484 S851981:S852020 JO851981:JO852020 TK851981:TK852020 ADG851981:ADG852020 ANC851981:ANC852020 AWY851981:AWY852020 BGU851981:BGU852020 BQQ851981:BQQ852020 CAM851981:CAM852020 CKI851981:CKI852020 CUE851981:CUE852020 DEA851981:DEA852020 DNW851981:DNW852020 DXS851981:DXS852020 EHO851981:EHO852020 ERK851981:ERK852020 FBG851981:FBG852020 FLC851981:FLC852020 FUY851981:FUY852020 GEU851981:GEU852020 GOQ851981:GOQ852020 GYM851981:GYM852020 HII851981:HII852020 HSE851981:HSE852020 ICA851981:ICA852020 ILW851981:ILW852020 IVS851981:IVS852020 JFO851981:JFO852020 JPK851981:JPK852020 JZG851981:JZG852020 KJC851981:KJC852020 KSY851981:KSY852020 LCU851981:LCU852020 LMQ851981:LMQ852020 LWM851981:LWM852020 MGI851981:MGI852020 MQE851981:MQE852020 NAA851981:NAA852020 NJW851981:NJW852020 NTS851981:NTS852020 ODO851981:ODO852020 ONK851981:ONK852020 OXG851981:OXG852020 PHC851981:PHC852020 PQY851981:PQY852020 QAU851981:QAU852020 QKQ851981:QKQ852020 QUM851981:QUM852020 REI851981:REI852020 ROE851981:ROE852020 RYA851981:RYA852020 SHW851981:SHW852020 SRS851981:SRS852020 TBO851981:TBO852020 TLK851981:TLK852020 TVG851981:TVG852020 UFC851981:UFC852020 UOY851981:UOY852020 UYU851981:UYU852020 VIQ851981:VIQ852020 VSM851981:VSM852020 WCI851981:WCI852020 WME851981:WME852020 WWA851981:WWA852020 S917517:S917556 JO917517:JO917556 TK917517:TK917556 ADG917517:ADG917556 ANC917517:ANC917556 AWY917517:AWY917556 BGU917517:BGU917556 BQQ917517:BQQ917556 CAM917517:CAM917556 CKI917517:CKI917556 CUE917517:CUE917556 DEA917517:DEA917556 DNW917517:DNW917556 DXS917517:DXS917556 EHO917517:EHO917556 ERK917517:ERK917556 FBG917517:FBG917556 FLC917517:FLC917556 FUY917517:FUY917556 GEU917517:GEU917556 GOQ917517:GOQ917556 GYM917517:GYM917556 HII917517:HII917556 HSE917517:HSE917556 ICA917517:ICA917556 ILW917517:ILW917556 IVS917517:IVS917556 JFO917517:JFO917556 JPK917517:JPK917556 JZG917517:JZG917556 KJC917517:KJC917556 KSY917517:KSY917556 LCU917517:LCU917556 LMQ917517:LMQ917556 LWM917517:LWM917556 MGI917517:MGI917556 MQE917517:MQE917556 NAA917517:NAA917556 NJW917517:NJW917556 NTS917517:NTS917556 ODO917517:ODO917556 ONK917517:ONK917556 OXG917517:OXG917556 PHC917517:PHC917556 PQY917517:PQY917556 QAU917517:QAU917556 QKQ917517:QKQ917556 QUM917517:QUM917556 REI917517:REI917556 ROE917517:ROE917556 RYA917517:RYA917556 SHW917517:SHW917556 SRS917517:SRS917556 TBO917517:TBO917556 TLK917517:TLK917556 TVG917517:TVG917556 UFC917517:UFC917556 UOY917517:UOY917556 UYU917517:UYU917556 VIQ917517:VIQ917556 VSM917517:VSM917556 WCI917517:WCI917556 WME917517:WME917556 WWA917517:WWA917556 S983053:S983092 JO983053:JO983092 TK983053:TK983092 ADG983053:ADG983092 ANC983053:ANC983092 AWY983053:AWY983092 BGU983053:BGU983092 BQQ983053:BQQ983092 CAM983053:CAM983092 CKI983053:CKI983092 CUE983053:CUE983092 DEA983053:DEA983092 DNW983053:DNW983092 DXS983053:DXS983092 EHO983053:EHO983092 ERK983053:ERK983092 FBG983053:FBG983092 FLC983053:FLC983092 FUY983053:FUY983092 GEU983053:GEU983092 GOQ983053:GOQ983092 GYM983053:GYM983092 HII983053:HII983092 HSE983053:HSE983092 ICA983053:ICA983092 ILW983053:ILW983092 IVS983053:IVS983092 JFO983053:JFO983092 JPK983053:JPK983092 JZG983053:JZG983092 KJC983053:KJC983092 KSY983053:KSY983092 LCU983053:LCU983092 LMQ983053:LMQ983092 LWM983053:LWM983092 MGI983053:MGI983092 MQE983053:MQE983092 NAA983053:NAA983092 NJW983053:NJW983092 NTS983053:NTS983092 ODO983053:ODO983092 ONK983053:ONK983092 OXG983053:OXG983092 PHC983053:PHC983092 PQY983053:PQY983092 QAU983053:QAU983092 QKQ983053:QKQ983092 QUM983053:QUM983092 REI983053:REI983092 ROE983053:ROE983092 RYA983053:RYA983092 SHW983053:SHW983092 SRS983053:SRS983092 TBO983053:TBO983092 TLK983053:TLK983092 TVG983053:TVG983092 UFC983053:UFC983092 UOY983053:UOY983092 UYU983053:UYU983092 VIQ983053:VIQ983092 VSM983053:VSM983092 WCI983053:WCI983092 WME983053:WME983092 WWA983053:WWA983092 V13:V52 JR13:JR52 TN13:TN52 ADJ13:ADJ52 ANF13:ANF52 AXB13:AXB52 BGX13:BGX52 BQT13:BQT52 CAP13:CAP52 CKL13:CKL52 CUH13:CUH52 DED13:DED52 DNZ13:DNZ52 DXV13:DXV52 EHR13:EHR52 ERN13:ERN52 FBJ13:FBJ52 FLF13:FLF52 FVB13:FVB52 GEX13:GEX52 GOT13:GOT52 GYP13:GYP52 HIL13:HIL52 HSH13:HSH52 ICD13:ICD52 ILZ13:ILZ52 IVV13:IVV52 JFR13:JFR52 JPN13:JPN52 JZJ13:JZJ52 KJF13:KJF52 KTB13:KTB52 LCX13:LCX52 LMT13:LMT52 LWP13:LWP52 MGL13:MGL52 MQH13:MQH52 NAD13:NAD52 NJZ13:NJZ52 NTV13:NTV52 ODR13:ODR52 ONN13:ONN52 OXJ13:OXJ52 PHF13:PHF52 PRB13:PRB52 QAX13:QAX52 QKT13:QKT52 QUP13:QUP52 REL13:REL52 ROH13:ROH52 RYD13:RYD52 SHZ13:SHZ52 SRV13:SRV52 TBR13:TBR52 TLN13:TLN52 TVJ13:TVJ52 UFF13:UFF52 UPB13:UPB52 UYX13:UYX52 VIT13:VIT52 VSP13:VSP52 WCL13:WCL52 WMH13:WMH52 WWD13:WWD52 V65549:V65588 JR65549:JR65588 TN65549:TN65588 ADJ65549:ADJ65588 ANF65549:ANF65588 AXB65549:AXB65588 BGX65549:BGX65588 BQT65549:BQT65588 CAP65549:CAP65588 CKL65549:CKL65588 CUH65549:CUH65588 DED65549:DED65588 DNZ65549:DNZ65588 DXV65549:DXV65588 EHR65549:EHR65588 ERN65549:ERN65588 FBJ65549:FBJ65588 FLF65549:FLF65588 FVB65549:FVB65588 GEX65549:GEX65588 GOT65549:GOT65588 GYP65549:GYP65588 HIL65549:HIL65588 HSH65549:HSH65588 ICD65549:ICD65588 ILZ65549:ILZ65588 IVV65549:IVV65588 JFR65549:JFR65588 JPN65549:JPN65588 JZJ65549:JZJ65588 KJF65549:KJF65588 KTB65549:KTB65588 LCX65549:LCX65588 LMT65549:LMT65588 LWP65549:LWP65588 MGL65549:MGL65588 MQH65549:MQH65588 NAD65549:NAD65588 NJZ65549:NJZ65588 NTV65549:NTV65588 ODR65549:ODR65588 ONN65549:ONN65588 OXJ65549:OXJ65588 PHF65549:PHF65588 PRB65549:PRB65588 QAX65549:QAX65588 QKT65549:QKT65588 QUP65549:QUP65588 REL65549:REL65588 ROH65549:ROH65588 RYD65549:RYD65588 SHZ65549:SHZ65588 SRV65549:SRV65588 TBR65549:TBR65588 TLN65549:TLN65588 TVJ65549:TVJ65588 UFF65549:UFF65588 UPB65549:UPB65588 UYX65549:UYX65588 VIT65549:VIT65588 VSP65549:VSP65588 WCL65549:WCL65588 WMH65549:WMH65588 WWD65549:WWD65588 V131085:V131124 JR131085:JR131124 TN131085:TN131124 ADJ131085:ADJ131124 ANF131085:ANF131124 AXB131085:AXB131124 BGX131085:BGX131124 BQT131085:BQT131124 CAP131085:CAP131124 CKL131085:CKL131124 CUH131085:CUH131124 DED131085:DED131124 DNZ131085:DNZ131124 DXV131085:DXV131124 EHR131085:EHR131124 ERN131085:ERN131124 FBJ131085:FBJ131124 FLF131085:FLF131124 FVB131085:FVB131124 GEX131085:GEX131124 GOT131085:GOT131124 GYP131085:GYP131124 HIL131085:HIL131124 HSH131085:HSH131124 ICD131085:ICD131124 ILZ131085:ILZ131124 IVV131085:IVV131124 JFR131085:JFR131124 JPN131085:JPN131124 JZJ131085:JZJ131124 KJF131085:KJF131124 KTB131085:KTB131124 LCX131085:LCX131124 LMT131085:LMT131124 LWP131085:LWP131124 MGL131085:MGL131124 MQH131085:MQH131124 NAD131085:NAD131124 NJZ131085:NJZ131124 NTV131085:NTV131124 ODR131085:ODR131124 ONN131085:ONN131124 OXJ131085:OXJ131124 PHF131085:PHF131124 PRB131085:PRB131124 QAX131085:QAX131124 QKT131085:QKT131124 QUP131085:QUP131124 REL131085:REL131124 ROH131085:ROH131124 RYD131085:RYD131124 SHZ131085:SHZ131124 SRV131085:SRV131124 TBR131085:TBR131124 TLN131085:TLN131124 TVJ131085:TVJ131124 UFF131085:UFF131124 UPB131085:UPB131124 UYX131085:UYX131124 VIT131085:VIT131124 VSP131085:VSP131124 WCL131085:WCL131124 WMH131085:WMH131124 WWD131085:WWD131124 V196621:V196660 JR196621:JR196660 TN196621:TN196660 ADJ196621:ADJ196660 ANF196621:ANF196660 AXB196621:AXB196660 BGX196621:BGX196660 BQT196621:BQT196660 CAP196621:CAP196660 CKL196621:CKL196660 CUH196621:CUH196660 DED196621:DED196660 DNZ196621:DNZ196660 DXV196621:DXV196660 EHR196621:EHR196660 ERN196621:ERN196660 FBJ196621:FBJ196660 FLF196621:FLF196660 FVB196621:FVB196660 GEX196621:GEX196660 GOT196621:GOT196660 GYP196621:GYP196660 HIL196621:HIL196660 HSH196621:HSH196660 ICD196621:ICD196660 ILZ196621:ILZ196660 IVV196621:IVV196660 JFR196621:JFR196660 JPN196621:JPN196660 JZJ196621:JZJ196660 KJF196621:KJF196660 KTB196621:KTB196660 LCX196621:LCX196660 LMT196621:LMT196660 LWP196621:LWP196660 MGL196621:MGL196660 MQH196621:MQH196660 NAD196621:NAD196660 NJZ196621:NJZ196660 NTV196621:NTV196660 ODR196621:ODR196660 ONN196621:ONN196660 OXJ196621:OXJ196660 PHF196621:PHF196660 PRB196621:PRB196660 QAX196621:QAX196660 QKT196621:QKT196660 QUP196621:QUP196660 REL196621:REL196660 ROH196621:ROH196660 RYD196621:RYD196660 SHZ196621:SHZ196660 SRV196621:SRV196660 TBR196621:TBR196660 TLN196621:TLN196660 TVJ196621:TVJ196660 UFF196621:UFF196660 UPB196621:UPB196660 UYX196621:UYX196660 VIT196621:VIT196660 VSP196621:VSP196660 WCL196621:WCL196660 WMH196621:WMH196660 WWD196621:WWD196660 V262157:V262196 JR262157:JR262196 TN262157:TN262196 ADJ262157:ADJ262196 ANF262157:ANF262196 AXB262157:AXB262196 BGX262157:BGX262196 BQT262157:BQT262196 CAP262157:CAP262196 CKL262157:CKL262196 CUH262157:CUH262196 DED262157:DED262196 DNZ262157:DNZ262196 DXV262157:DXV262196 EHR262157:EHR262196 ERN262157:ERN262196 FBJ262157:FBJ262196 FLF262157:FLF262196 FVB262157:FVB262196 GEX262157:GEX262196 GOT262157:GOT262196 GYP262157:GYP262196 HIL262157:HIL262196 HSH262157:HSH262196 ICD262157:ICD262196 ILZ262157:ILZ262196 IVV262157:IVV262196 JFR262157:JFR262196 JPN262157:JPN262196 JZJ262157:JZJ262196 KJF262157:KJF262196 KTB262157:KTB262196 LCX262157:LCX262196 LMT262157:LMT262196 LWP262157:LWP262196 MGL262157:MGL262196 MQH262157:MQH262196 NAD262157:NAD262196 NJZ262157:NJZ262196 NTV262157:NTV262196 ODR262157:ODR262196 ONN262157:ONN262196 OXJ262157:OXJ262196 PHF262157:PHF262196 PRB262157:PRB262196 QAX262157:QAX262196 QKT262157:QKT262196 QUP262157:QUP262196 REL262157:REL262196 ROH262157:ROH262196 RYD262157:RYD262196 SHZ262157:SHZ262196 SRV262157:SRV262196 TBR262157:TBR262196 TLN262157:TLN262196 TVJ262157:TVJ262196 UFF262157:UFF262196 UPB262157:UPB262196 UYX262157:UYX262196 VIT262157:VIT262196 VSP262157:VSP262196 WCL262157:WCL262196 WMH262157:WMH262196 WWD262157:WWD262196 V327693:V327732 JR327693:JR327732 TN327693:TN327732 ADJ327693:ADJ327732 ANF327693:ANF327732 AXB327693:AXB327732 BGX327693:BGX327732 BQT327693:BQT327732 CAP327693:CAP327732 CKL327693:CKL327732 CUH327693:CUH327732 DED327693:DED327732 DNZ327693:DNZ327732 DXV327693:DXV327732 EHR327693:EHR327732 ERN327693:ERN327732 FBJ327693:FBJ327732 FLF327693:FLF327732 FVB327693:FVB327732 GEX327693:GEX327732 GOT327693:GOT327732 GYP327693:GYP327732 HIL327693:HIL327732 HSH327693:HSH327732 ICD327693:ICD327732 ILZ327693:ILZ327732 IVV327693:IVV327732 JFR327693:JFR327732 JPN327693:JPN327732 JZJ327693:JZJ327732 KJF327693:KJF327732 KTB327693:KTB327732 LCX327693:LCX327732 LMT327693:LMT327732 LWP327693:LWP327732 MGL327693:MGL327732 MQH327693:MQH327732 NAD327693:NAD327732 NJZ327693:NJZ327732 NTV327693:NTV327732 ODR327693:ODR327732 ONN327693:ONN327732 OXJ327693:OXJ327732 PHF327693:PHF327732 PRB327693:PRB327732 QAX327693:QAX327732 QKT327693:QKT327732 QUP327693:QUP327732 REL327693:REL327732 ROH327693:ROH327732 RYD327693:RYD327732 SHZ327693:SHZ327732 SRV327693:SRV327732 TBR327693:TBR327732 TLN327693:TLN327732 TVJ327693:TVJ327732 UFF327693:UFF327732 UPB327693:UPB327732 UYX327693:UYX327732 VIT327693:VIT327732 VSP327693:VSP327732 WCL327693:WCL327732 WMH327693:WMH327732 WWD327693:WWD327732 V393229:V393268 JR393229:JR393268 TN393229:TN393268 ADJ393229:ADJ393268 ANF393229:ANF393268 AXB393229:AXB393268 BGX393229:BGX393268 BQT393229:BQT393268 CAP393229:CAP393268 CKL393229:CKL393268 CUH393229:CUH393268 DED393229:DED393268 DNZ393229:DNZ393268 DXV393229:DXV393268 EHR393229:EHR393268 ERN393229:ERN393268 FBJ393229:FBJ393268 FLF393229:FLF393268 FVB393229:FVB393268 GEX393229:GEX393268 GOT393229:GOT393268 GYP393229:GYP393268 HIL393229:HIL393268 HSH393229:HSH393268 ICD393229:ICD393268 ILZ393229:ILZ393268 IVV393229:IVV393268 JFR393229:JFR393268 JPN393229:JPN393268 JZJ393229:JZJ393268 KJF393229:KJF393268 KTB393229:KTB393268 LCX393229:LCX393268 LMT393229:LMT393268 LWP393229:LWP393268 MGL393229:MGL393268 MQH393229:MQH393268 NAD393229:NAD393268 NJZ393229:NJZ393268 NTV393229:NTV393268 ODR393229:ODR393268 ONN393229:ONN393268 OXJ393229:OXJ393268 PHF393229:PHF393268 PRB393229:PRB393268 QAX393229:QAX393268 QKT393229:QKT393268 QUP393229:QUP393268 REL393229:REL393268 ROH393229:ROH393268 RYD393229:RYD393268 SHZ393229:SHZ393268 SRV393229:SRV393268 TBR393229:TBR393268 TLN393229:TLN393268 TVJ393229:TVJ393268 UFF393229:UFF393268 UPB393229:UPB393268 UYX393229:UYX393268 VIT393229:VIT393268 VSP393229:VSP393268 WCL393229:WCL393268 WMH393229:WMH393268 WWD393229:WWD393268 V458765:V458804 JR458765:JR458804 TN458765:TN458804 ADJ458765:ADJ458804 ANF458765:ANF458804 AXB458765:AXB458804 BGX458765:BGX458804 BQT458765:BQT458804 CAP458765:CAP458804 CKL458765:CKL458804 CUH458765:CUH458804 DED458765:DED458804 DNZ458765:DNZ458804 DXV458765:DXV458804 EHR458765:EHR458804 ERN458765:ERN458804 FBJ458765:FBJ458804 FLF458765:FLF458804 FVB458765:FVB458804 GEX458765:GEX458804 GOT458765:GOT458804 GYP458765:GYP458804 HIL458765:HIL458804 HSH458765:HSH458804 ICD458765:ICD458804 ILZ458765:ILZ458804 IVV458765:IVV458804 JFR458765:JFR458804 JPN458765:JPN458804 JZJ458765:JZJ458804 KJF458765:KJF458804 KTB458765:KTB458804 LCX458765:LCX458804 LMT458765:LMT458804 LWP458765:LWP458804 MGL458765:MGL458804 MQH458765:MQH458804 NAD458765:NAD458804 NJZ458765:NJZ458804 NTV458765:NTV458804 ODR458765:ODR458804 ONN458765:ONN458804 OXJ458765:OXJ458804 PHF458765:PHF458804 PRB458765:PRB458804 QAX458765:QAX458804 QKT458765:QKT458804 QUP458765:QUP458804 REL458765:REL458804 ROH458765:ROH458804 RYD458765:RYD458804 SHZ458765:SHZ458804 SRV458765:SRV458804 TBR458765:TBR458804 TLN458765:TLN458804 TVJ458765:TVJ458804 UFF458765:UFF458804 UPB458765:UPB458804 UYX458765:UYX458804 VIT458765:VIT458804 VSP458765:VSP458804 WCL458765:WCL458804 WMH458765:WMH458804 WWD458765:WWD458804 V524301:V524340 JR524301:JR524340 TN524301:TN524340 ADJ524301:ADJ524340 ANF524301:ANF524340 AXB524301:AXB524340 BGX524301:BGX524340 BQT524301:BQT524340 CAP524301:CAP524340 CKL524301:CKL524340 CUH524301:CUH524340 DED524301:DED524340 DNZ524301:DNZ524340 DXV524301:DXV524340 EHR524301:EHR524340 ERN524301:ERN524340 FBJ524301:FBJ524340 FLF524301:FLF524340 FVB524301:FVB524340 GEX524301:GEX524340 GOT524301:GOT524340 GYP524301:GYP524340 HIL524301:HIL524340 HSH524301:HSH524340 ICD524301:ICD524340 ILZ524301:ILZ524340 IVV524301:IVV524340 JFR524301:JFR524340 JPN524301:JPN524340 JZJ524301:JZJ524340 KJF524301:KJF524340 KTB524301:KTB524340 LCX524301:LCX524340 LMT524301:LMT524340 LWP524301:LWP524340 MGL524301:MGL524340 MQH524301:MQH524340 NAD524301:NAD524340 NJZ524301:NJZ524340 NTV524301:NTV524340 ODR524301:ODR524340 ONN524301:ONN524340 OXJ524301:OXJ524340 PHF524301:PHF524340 PRB524301:PRB524340 QAX524301:QAX524340 QKT524301:QKT524340 QUP524301:QUP524340 REL524301:REL524340 ROH524301:ROH524340 RYD524301:RYD524340 SHZ524301:SHZ524340 SRV524301:SRV524340 TBR524301:TBR524340 TLN524301:TLN524340 TVJ524301:TVJ524340 UFF524301:UFF524340 UPB524301:UPB524340 UYX524301:UYX524340 VIT524301:VIT524340 VSP524301:VSP524340 WCL524301:WCL524340 WMH524301:WMH524340 WWD524301:WWD524340 V589837:V589876 JR589837:JR589876 TN589837:TN589876 ADJ589837:ADJ589876 ANF589837:ANF589876 AXB589837:AXB589876 BGX589837:BGX589876 BQT589837:BQT589876 CAP589837:CAP589876 CKL589837:CKL589876 CUH589837:CUH589876 DED589837:DED589876 DNZ589837:DNZ589876 DXV589837:DXV589876 EHR589837:EHR589876 ERN589837:ERN589876 FBJ589837:FBJ589876 FLF589837:FLF589876 FVB589837:FVB589876 GEX589837:GEX589876 GOT589837:GOT589876 GYP589837:GYP589876 HIL589837:HIL589876 HSH589837:HSH589876 ICD589837:ICD589876 ILZ589837:ILZ589876 IVV589837:IVV589876 JFR589837:JFR589876 JPN589837:JPN589876 JZJ589837:JZJ589876 KJF589837:KJF589876 KTB589837:KTB589876 LCX589837:LCX589876 LMT589837:LMT589876 LWP589837:LWP589876 MGL589837:MGL589876 MQH589837:MQH589876 NAD589837:NAD589876 NJZ589837:NJZ589876 NTV589837:NTV589876 ODR589837:ODR589876 ONN589837:ONN589876 OXJ589837:OXJ589876 PHF589837:PHF589876 PRB589837:PRB589876 QAX589837:QAX589876 QKT589837:QKT589876 QUP589837:QUP589876 REL589837:REL589876 ROH589837:ROH589876 RYD589837:RYD589876 SHZ589837:SHZ589876 SRV589837:SRV589876 TBR589837:TBR589876 TLN589837:TLN589876 TVJ589837:TVJ589876 UFF589837:UFF589876 UPB589837:UPB589876 UYX589837:UYX589876 VIT589837:VIT589876 VSP589837:VSP589876 WCL589837:WCL589876 WMH589837:WMH589876 WWD589837:WWD589876 V655373:V655412 JR655373:JR655412 TN655373:TN655412 ADJ655373:ADJ655412 ANF655373:ANF655412 AXB655373:AXB655412 BGX655373:BGX655412 BQT655373:BQT655412 CAP655373:CAP655412 CKL655373:CKL655412 CUH655373:CUH655412 DED655373:DED655412 DNZ655373:DNZ655412 DXV655373:DXV655412 EHR655373:EHR655412 ERN655373:ERN655412 FBJ655373:FBJ655412 FLF655373:FLF655412 FVB655373:FVB655412 GEX655373:GEX655412 GOT655373:GOT655412 GYP655373:GYP655412 HIL655373:HIL655412 HSH655373:HSH655412 ICD655373:ICD655412 ILZ655373:ILZ655412 IVV655373:IVV655412 JFR655373:JFR655412 JPN655373:JPN655412 JZJ655373:JZJ655412 KJF655373:KJF655412 KTB655373:KTB655412 LCX655373:LCX655412 LMT655373:LMT655412 LWP655373:LWP655412 MGL655373:MGL655412 MQH655373:MQH655412 NAD655373:NAD655412 NJZ655373:NJZ655412 NTV655373:NTV655412 ODR655373:ODR655412 ONN655373:ONN655412 OXJ655373:OXJ655412 PHF655373:PHF655412 PRB655373:PRB655412 QAX655373:QAX655412 QKT655373:QKT655412 QUP655373:QUP655412 REL655373:REL655412 ROH655373:ROH655412 RYD655373:RYD655412 SHZ655373:SHZ655412 SRV655373:SRV655412 TBR655373:TBR655412 TLN655373:TLN655412 TVJ655373:TVJ655412 UFF655373:UFF655412 UPB655373:UPB655412 UYX655373:UYX655412 VIT655373:VIT655412 VSP655373:VSP655412 WCL655373:WCL655412 WMH655373:WMH655412 WWD655373:WWD655412 V720909:V720948 JR720909:JR720948 TN720909:TN720948 ADJ720909:ADJ720948 ANF720909:ANF720948 AXB720909:AXB720948 BGX720909:BGX720948 BQT720909:BQT720948 CAP720909:CAP720948 CKL720909:CKL720948 CUH720909:CUH720948 DED720909:DED720948 DNZ720909:DNZ720948 DXV720909:DXV720948 EHR720909:EHR720948 ERN720909:ERN720948 FBJ720909:FBJ720948 FLF720909:FLF720948 FVB720909:FVB720948 GEX720909:GEX720948 GOT720909:GOT720948 GYP720909:GYP720948 HIL720909:HIL720948 HSH720909:HSH720948 ICD720909:ICD720948 ILZ720909:ILZ720948 IVV720909:IVV720948 JFR720909:JFR720948 JPN720909:JPN720948 JZJ720909:JZJ720948 KJF720909:KJF720948 KTB720909:KTB720948 LCX720909:LCX720948 LMT720909:LMT720948 LWP720909:LWP720948 MGL720909:MGL720948 MQH720909:MQH720948 NAD720909:NAD720948 NJZ720909:NJZ720948 NTV720909:NTV720948 ODR720909:ODR720948 ONN720909:ONN720948 OXJ720909:OXJ720948 PHF720909:PHF720948 PRB720909:PRB720948 QAX720909:QAX720948 QKT720909:QKT720948 QUP720909:QUP720948 REL720909:REL720948 ROH720909:ROH720948 RYD720909:RYD720948 SHZ720909:SHZ720948 SRV720909:SRV720948 TBR720909:TBR720948 TLN720909:TLN720948 TVJ720909:TVJ720948 UFF720909:UFF720948 UPB720909:UPB720948 UYX720909:UYX720948 VIT720909:VIT720948 VSP720909:VSP720948 WCL720909:WCL720948 WMH720909:WMH720948 WWD720909:WWD720948 V786445:V786484 JR786445:JR786484 TN786445:TN786484 ADJ786445:ADJ786484 ANF786445:ANF786484 AXB786445:AXB786484 BGX786445:BGX786484 BQT786445:BQT786484 CAP786445:CAP786484 CKL786445:CKL786484 CUH786445:CUH786484 DED786445:DED786484 DNZ786445:DNZ786484 DXV786445:DXV786484 EHR786445:EHR786484 ERN786445:ERN786484 FBJ786445:FBJ786484 FLF786445:FLF786484 FVB786445:FVB786484 GEX786445:GEX786484 GOT786445:GOT786484 GYP786445:GYP786484 HIL786445:HIL786484 HSH786445:HSH786484 ICD786445:ICD786484 ILZ786445:ILZ786484 IVV786445:IVV786484 JFR786445:JFR786484 JPN786445:JPN786484 JZJ786445:JZJ786484 KJF786445:KJF786484 KTB786445:KTB786484 LCX786445:LCX786484 LMT786445:LMT786484 LWP786445:LWP786484 MGL786445:MGL786484 MQH786445:MQH786484 NAD786445:NAD786484 NJZ786445:NJZ786484 NTV786445:NTV786484 ODR786445:ODR786484 ONN786445:ONN786484 OXJ786445:OXJ786484 PHF786445:PHF786484 PRB786445:PRB786484 QAX786445:QAX786484 QKT786445:QKT786484 QUP786445:QUP786484 REL786445:REL786484 ROH786445:ROH786484 RYD786445:RYD786484 SHZ786445:SHZ786484 SRV786445:SRV786484 TBR786445:TBR786484 TLN786445:TLN786484 TVJ786445:TVJ786484 UFF786445:UFF786484 UPB786445:UPB786484 UYX786445:UYX786484 VIT786445:VIT786484 VSP786445:VSP786484 WCL786445:WCL786484 WMH786445:WMH786484 WWD786445:WWD786484 V851981:V852020 JR851981:JR852020 TN851981:TN852020 ADJ851981:ADJ852020 ANF851981:ANF852020 AXB851981:AXB852020 BGX851981:BGX852020 BQT851981:BQT852020 CAP851981:CAP852020 CKL851981:CKL852020 CUH851981:CUH852020 DED851981:DED852020 DNZ851981:DNZ852020 DXV851981:DXV852020 EHR851981:EHR852020 ERN851981:ERN852020 FBJ851981:FBJ852020 FLF851981:FLF852020 FVB851981:FVB852020 GEX851981:GEX852020 GOT851981:GOT852020 GYP851981:GYP852020 HIL851981:HIL852020 HSH851981:HSH852020 ICD851981:ICD852020 ILZ851981:ILZ852020 IVV851981:IVV852020 JFR851981:JFR852020 JPN851981:JPN852020 JZJ851981:JZJ852020 KJF851981:KJF852020 KTB851981:KTB852020 LCX851981:LCX852020 LMT851981:LMT852020 LWP851981:LWP852020 MGL851981:MGL852020 MQH851981:MQH852020 NAD851981:NAD852020 NJZ851981:NJZ852020 NTV851981:NTV852020 ODR851981:ODR852020 ONN851981:ONN852020 OXJ851981:OXJ852020 PHF851981:PHF852020 PRB851981:PRB852020 QAX851981:QAX852020 QKT851981:QKT852020 QUP851981:QUP852020 REL851981:REL852020 ROH851981:ROH852020 RYD851981:RYD852020 SHZ851981:SHZ852020 SRV851981:SRV852020 TBR851981:TBR852020 TLN851981:TLN852020 TVJ851981:TVJ852020 UFF851981:UFF852020 UPB851981:UPB852020 UYX851981:UYX852020 VIT851981:VIT852020 VSP851981:VSP852020 WCL851981:WCL852020 WMH851981:WMH852020 WWD851981:WWD852020 V917517:V917556 JR917517:JR917556 TN917517:TN917556 ADJ917517:ADJ917556 ANF917517:ANF917556 AXB917517:AXB917556 BGX917517:BGX917556 BQT917517:BQT917556 CAP917517:CAP917556 CKL917517:CKL917556 CUH917517:CUH917556 DED917517:DED917556 DNZ917517:DNZ917556 DXV917517:DXV917556 EHR917517:EHR917556 ERN917517:ERN917556 FBJ917517:FBJ917556 FLF917517:FLF917556 FVB917517:FVB917556 GEX917517:GEX917556 GOT917517:GOT917556 GYP917517:GYP917556 HIL917517:HIL917556 HSH917517:HSH917556 ICD917517:ICD917556 ILZ917517:ILZ917556 IVV917517:IVV917556 JFR917517:JFR917556 JPN917517:JPN917556 JZJ917517:JZJ917556 KJF917517:KJF917556 KTB917517:KTB917556 LCX917517:LCX917556 LMT917517:LMT917556 LWP917517:LWP917556 MGL917517:MGL917556 MQH917517:MQH917556 NAD917517:NAD917556 NJZ917517:NJZ917556 NTV917517:NTV917556 ODR917517:ODR917556 ONN917517:ONN917556 OXJ917517:OXJ917556 PHF917517:PHF917556 PRB917517:PRB917556 QAX917517:QAX917556 QKT917517:QKT917556 QUP917517:QUP917556 REL917517:REL917556 ROH917517:ROH917556 RYD917517:RYD917556 SHZ917517:SHZ917556 SRV917517:SRV917556 TBR917517:TBR917556 TLN917517:TLN917556 TVJ917517:TVJ917556 UFF917517:UFF917556 UPB917517:UPB917556 UYX917517:UYX917556 VIT917517:VIT917556 VSP917517:VSP917556 WCL917517:WCL917556 WMH917517:WMH917556 WWD917517:WWD917556 V983053:V983092 JR983053:JR983092 TN983053:TN983092 ADJ983053:ADJ983092 ANF983053:ANF983092 AXB983053:AXB983092 BGX983053:BGX983092 BQT983053:BQT983092 CAP983053:CAP983092 CKL983053:CKL983092 CUH983053:CUH983092 DED983053:DED983092 DNZ983053:DNZ983092 DXV983053:DXV983092 EHR983053:EHR983092 ERN983053:ERN983092 FBJ983053:FBJ983092 FLF983053:FLF983092 FVB983053:FVB983092 GEX983053:GEX983092 GOT983053:GOT983092 GYP983053:GYP983092 HIL983053:HIL983092 HSH983053:HSH983092 ICD983053:ICD983092 ILZ983053:ILZ983092 IVV983053:IVV983092 JFR983053:JFR983092 JPN983053:JPN983092 JZJ983053:JZJ983092 KJF983053:KJF983092 KTB983053:KTB983092 LCX983053:LCX983092 LMT983053:LMT983092 LWP983053:LWP983092 MGL983053:MGL983092 MQH983053:MQH983092 NAD983053:NAD983092 NJZ983053:NJZ983092 NTV983053:NTV983092 ODR983053:ODR983092 ONN983053:ONN983092 OXJ983053:OXJ983092 PHF983053:PHF983092 PRB983053:PRB983092 QAX983053:QAX983092 QKT983053:QKT983092 QUP983053:QUP983092 REL983053:REL983092 ROH983053:ROH983092 RYD983053:RYD983092 SHZ983053:SHZ983092 SRV983053:SRV983092 TBR983053:TBR983092 TLN983053:TLN983092 TVJ983053:TVJ983092 UFF983053:UFF983092 UPB983053:UPB983092 UYX983053:UYX983092 VIT983053:VIT983092 VSP983053:VSP983092 WCL983053:WCL983092 WMH983053:WMH983092 WWD983053:WWD983092 M13:M52 JI13:JI52 TE13:TE52 ADA13:ADA52 AMW13:AMW52 AWS13:AWS52 BGO13:BGO52 BQK13:BQK52 CAG13:CAG52 CKC13:CKC52 CTY13:CTY52 DDU13:DDU52 DNQ13:DNQ52 DXM13:DXM52 EHI13:EHI52 ERE13:ERE52 FBA13:FBA52 FKW13:FKW52 FUS13:FUS52 GEO13:GEO52 GOK13:GOK52 GYG13:GYG52 HIC13:HIC52 HRY13:HRY52 IBU13:IBU52 ILQ13:ILQ52 IVM13:IVM52 JFI13:JFI52 JPE13:JPE52 JZA13:JZA52 KIW13:KIW52 KSS13:KSS52 LCO13:LCO52 LMK13:LMK52 LWG13:LWG52 MGC13:MGC52 MPY13:MPY52 MZU13:MZU52 NJQ13:NJQ52 NTM13:NTM52 ODI13:ODI52 ONE13:ONE52 OXA13:OXA52 PGW13:PGW52 PQS13:PQS52 QAO13:QAO52 QKK13:QKK52 QUG13:QUG52 REC13:REC52 RNY13:RNY52 RXU13:RXU52 SHQ13:SHQ52 SRM13:SRM52 TBI13:TBI52 TLE13:TLE52 TVA13:TVA52 UEW13:UEW52 UOS13:UOS52 UYO13:UYO52 VIK13:VIK52 VSG13:VSG52 WCC13:WCC52 WLY13:WLY52 WVU13:WVU52 M65549:M65588 JI65549:JI65588 TE65549:TE65588 ADA65549:ADA65588 AMW65549:AMW65588 AWS65549:AWS65588 BGO65549:BGO65588 BQK65549:BQK65588 CAG65549:CAG65588 CKC65549:CKC65588 CTY65549:CTY65588 DDU65549:DDU65588 DNQ65549:DNQ65588 DXM65549:DXM65588 EHI65549:EHI65588 ERE65549:ERE65588 FBA65549:FBA65588 FKW65549:FKW65588 FUS65549:FUS65588 GEO65549:GEO65588 GOK65549:GOK65588 GYG65549:GYG65588 HIC65549:HIC65588 HRY65549:HRY65588 IBU65549:IBU65588 ILQ65549:ILQ65588 IVM65549:IVM65588 JFI65549:JFI65588 JPE65549:JPE65588 JZA65549:JZA65588 KIW65549:KIW65588 KSS65549:KSS65588 LCO65549:LCO65588 LMK65549:LMK65588 LWG65549:LWG65588 MGC65549:MGC65588 MPY65549:MPY65588 MZU65549:MZU65588 NJQ65549:NJQ65588 NTM65549:NTM65588 ODI65549:ODI65588 ONE65549:ONE65588 OXA65549:OXA65588 PGW65549:PGW65588 PQS65549:PQS65588 QAO65549:QAO65588 QKK65549:QKK65588 QUG65549:QUG65588 REC65549:REC65588 RNY65549:RNY65588 RXU65549:RXU65588 SHQ65549:SHQ65588 SRM65549:SRM65588 TBI65549:TBI65588 TLE65549:TLE65588 TVA65549:TVA65588 UEW65549:UEW65588 UOS65549:UOS65588 UYO65549:UYO65588 VIK65549:VIK65588 VSG65549:VSG65588 WCC65549:WCC65588 WLY65549:WLY65588 WVU65549:WVU65588 M131085:M131124 JI131085:JI131124 TE131085:TE131124 ADA131085:ADA131124 AMW131085:AMW131124 AWS131085:AWS131124 BGO131085:BGO131124 BQK131085:BQK131124 CAG131085:CAG131124 CKC131085:CKC131124 CTY131085:CTY131124 DDU131085:DDU131124 DNQ131085:DNQ131124 DXM131085:DXM131124 EHI131085:EHI131124 ERE131085:ERE131124 FBA131085:FBA131124 FKW131085:FKW131124 FUS131085:FUS131124 GEO131085:GEO131124 GOK131085:GOK131124 GYG131085:GYG131124 HIC131085:HIC131124 HRY131085:HRY131124 IBU131085:IBU131124 ILQ131085:ILQ131124 IVM131085:IVM131124 JFI131085:JFI131124 JPE131085:JPE131124 JZA131085:JZA131124 KIW131085:KIW131124 KSS131085:KSS131124 LCO131085:LCO131124 LMK131085:LMK131124 LWG131085:LWG131124 MGC131085:MGC131124 MPY131085:MPY131124 MZU131085:MZU131124 NJQ131085:NJQ131124 NTM131085:NTM131124 ODI131085:ODI131124 ONE131085:ONE131124 OXA131085:OXA131124 PGW131085:PGW131124 PQS131085:PQS131124 QAO131085:QAO131124 QKK131085:QKK131124 QUG131085:QUG131124 REC131085:REC131124 RNY131085:RNY131124 RXU131085:RXU131124 SHQ131085:SHQ131124 SRM131085:SRM131124 TBI131085:TBI131124 TLE131085:TLE131124 TVA131085:TVA131124 UEW131085:UEW131124 UOS131085:UOS131124 UYO131085:UYO131124 VIK131085:VIK131124 VSG131085:VSG131124 WCC131085:WCC131124 WLY131085:WLY131124 WVU131085:WVU131124 M196621:M196660 JI196621:JI196660 TE196621:TE196660 ADA196621:ADA196660 AMW196621:AMW196660 AWS196621:AWS196660 BGO196621:BGO196660 BQK196621:BQK196660 CAG196621:CAG196660 CKC196621:CKC196660 CTY196621:CTY196660 DDU196621:DDU196660 DNQ196621:DNQ196660 DXM196621:DXM196660 EHI196621:EHI196660 ERE196621:ERE196660 FBA196621:FBA196660 FKW196621:FKW196660 FUS196621:FUS196660 GEO196621:GEO196660 GOK196621:GOK196660 GYG196621:GYG196660 HIC196621:HIC196660 HRY196621:HRY196660 IBU196621:IBU196660 ILQ196621:ILQ196660 IVM196621:IVM196660 JFI196621:JFI196660 JPE196621:JPE196660 JZA196621:JZA196660 KIW196621:KIW196660 KSS196621:KSS196660 LCO196621:LCO196660 LMK196621:LMK196660 LWG196621:LWG196660 MGC196621:MGC196660 MPY196621:MPY196660 MZU196621:MZU196660 NJQ196621:NJQ196660 NTM196621:NTM196660 ODI196621:ODI196660 ONE196621:ONE196660 OXA196621:OXA196660 PGW196621:PGW196660 PQS196621:PQS196660 QAO196621:QAO196660 QKK196621:QKK196660 QUG196621:QUG196660 REC196621:REC196660 RNY196621:RNY196660 RXU196621:RXU196660 SHQ196621:SHQ196660 SRM196621:SRM196660 TBI196621:TBI196660 TLE196621:TLE196660 TVA196621:TVA196660 UEW196621:UEW196660 UOS196621:UOS196660 UYO196621:UYO196660 VIK196621:VIK196660 VSG196621:VSG196660 WCC196621:WCC196660 WLY196621:WLY196660 WVU196621:WVU196660 M262157:M262196 JI262157:JI262196 TE262157:TE262196 ADA262157:ADA262196 AMW262157:AMW262196 AWS262157:AWS262196 BGO262157:BGO262196 BQK262157:BQK262196 CAG262157:CAG262196 CKC262157:CKC262196 CTY262157:CTY262196 DDU262157:DDU262196 DNQ262157:DNQ262196 DXM262157:DXM262196 EHI262157:EHI262196 ERE262157:ERE262196 FBA262157:FBA262196 FKW262157:FKW262196 FUS262157:FUS262196 GEO262157:GEO262196 GOK262157:GOK262196 GYG262157:GYG262196 HIC262157:HIC262196 HRY262157:HRY262196 IBU262157:IBU262196 ILQ262157:ILQ262196 IVM262157:IVM262196 JFI262157:JFI262196 JPE262157:JPE262196 JZA262157:JZA262196 KIW262157:KIW262196 KSS262157:KSS262196 LCO262157:LCO262196 LMK262157:LMK262196 LWG262157:LWG262196 MGC262157:MGC262196 MPY262157:MPY262196 MZU262157:MZU262196 NJQ262157:NJQ262196 NTM262157:NTM262196 ODI262157:ODI262196 ONE262157:ONE262196 OXA262157:OXA262196 PGW262157:PGW262196 PQS262157:PQS262196 QAO262157:QAO262196 QKK262157:QKK262196 QUG262157:QUG262196 REC262157:REC262196 RNY262157:RNY262196 RXU262157:RXU262196 SHQ262157:SHQ262196 SRM262157:SRM262196 TBI262157:TBI262196 TLE262157:TLE262196 TVA262157:TVA262196 UEW262157:UEW262196 UOS262157:UOS262196 UYO262157:UYO262196 VIK262157:VIK262196 VSG262157:VSG262196 WCC262157:WCC262196 WLY262157:WLY262196 WVU262157:WVU262196 M327693:M327732 JI327693:JI327732 TE327693:TE327732 ADA327693:ADA327732 AMW327693:AMW327732 AWS327693:AWS327732 BGO327693:BGO327732 BQK327693:BQK327732 CAG327693:CAG327732 CKC327693:CKC327732 CTY327693:CTY327732 DDU327693:DDU327732 DNQ327693:DNQ327732 DXM327693:DXM327732 EHI327693:EHI327732 ERE327693:ERE327732 FBA327693:FBA327732 FKW327693:FKW327732 FUS327693:FUS327732 GEO327693:GEO327732 GOK327693:GOK327732 GYG327693:GYG327732 HIC327693:HIC327732 HRY327693:HRY327732 IBU327693:IBU327732 ILQ327693:ILQ327732 IVM327693:IVM327732 JFI327693:JFI327732 JPE327693:JPE327732 JZA327693:JZA327732 KIW327693:KIW327732 KSS327693:KSS327732 LCO327693:LCO327732 LMK327693:LMK327732 LWG327693:LWG327732 MGC327693:MGC327732 MPY327693:MPY327732 MZU327693:MZU327732 NJQ327693:NJQ327732 NTM327693:NTM327732 ODI327693:ODI327732 ONE327693:ONE327732 OXA327693:OXA327732 PGW327693:PGW327732 PQS327693:PQS327732 QAO327693:QAO327732 QKK327693:QKK327732 QUG327693:QUG327732 REC327693:REC327732 RNY327693:RNY327732 RXU327693:RXU327732 SHQ327693:SHQ327732 SRM327693:SRM327732 TBI327693:TBI327732 TLE327693:TLE327732 TVA327693:TVA327732 UEW327693:UEW327732 UOS327693:UOS327732 UYO327693:UYO327732 VIK327693:VIK327732 VSG327693:VSG327732 WCC327693:WCC327732 WLY327693:WLY327732 WVU327693:WVU327732 M393229:M393268 JI393229:JI393268 TE393229:TE393268 ADA393229:ADA393268 AMW393229:AMW393268 AWS393229:AWS393268 BGO393229:BGO393268 BQK393229:BQK393268 CAG393229:CAG393268 CKC393229:CKC393268 CTY393229:CTY393268 DDU393229:DDU393268 DNQ393229:DNQ393268 DXM393229:DXM393268 EHI393229:EHI393268 ERE393229:ERE393268 FBA393229:FBA393268 FKW393229:FKW393268 FUS393229:FUS393268 GEO393229:GEO393268 GOK393229:GOK393268 GYG393229:GYG393268 HIC393229:HIC393268 HRY393229:HRY393268 IBU393229:IBU393268 ILQ393229:ILQ393268 IVM393229:IVM393268 JFI393229:JFI393268 JPE393229:JPE393268 JZA393229:JZA393268 KIW393229:KIW393268 KSS393229:KSS393268 LCO393229:LCO393268 LMK393229:LMK393268 LWG393229:LWG393268 MGC393229:MGC393268 MPY393229:MPY393268 MZU393229:MZU393268 NJQ393229:NJQ393268 NTM393229:NTM393268 ODI393229:ODI393268 ONE393229:ONE393268 OXA393229:OXA393268 PGW393229:PGW393268 PQS393229:PQS393268 QAO393229:QAO393268 QKK393229:QKK393268 QUG393229:QUG393268 REC393229:REC393268 RNY393229:RNY393268 RXU393229:RXU393268 SHQ393229:SHQ393268 SRM393229:SRM393268 TBI393229:TBI393268 TLE393229:TLE393268 TVA393229:TVA393268 UEW393229:UEW393268 UOS393229:UOS393268 UYO393229:UYO393268 VIK393229:VIK393268 VSG393229:VSG393268 WCC393229:WCC393268 WLY393229:WLY393268 WVU393229:WVU393268 M458765:M458804 JI458765:JI458804 TE458765:TE458804 ADA458765:ADA458804 AMW458765:AMW458804 AWS458765:AWS458804 BGO458765:BGO458804 BQK458765:BQK458804 CAG458765:CAG458804 CKC458765:CKC458804 CTY458765:CTY458804 DDU458765:DDU458804 DNQ458765:DNQ458804 DXM458765:DXM458804 EHI458765:EHI458804 ERE458765:ERE458804 FBA458765:FBA458804 FKW458765:FKW458804 FUS458765:FUS458804 GEO458765:GEO458804 GOK458765:GOK458804 GYG458765:GYG458804 HIC458765:HIC458804 HRY458765:HRY458804 IBU458765:IBU458804 ILQ458765:ILQ458804 IVM458765:IVM458804 JFI458765:JFI458804 JPE458765:JPE458804 JZA458765:JZA458804 KIW458765:KIW458804 KSS458765:KSS458804 LCO458765:LCO458804 LMK458765:LMK458804 LWG458765:LWG458804 MGC458765:MGC458804 MPY458765:MPY458804 MZU458765:MZU458804 NJQ458765:NJQ458804 NTM458765:NTM458804 ODI458765:ODI458804 ONE458765:ONE458804 OXA458765:OXA458804 PGW458765:PGW458804 PQS458765:PQS458804 QAO458765:QAO458804 QKK458765:QKK458804 QUG458765:QUG458804 REC458765:REC458804 RNY458765:RNY458804 RXU458765:RXU458804 SHQ458765:SHQ458804 SRM458765:SRM458804 TBI458765:TBI458804 TLE458765:TLE458804 TVA458765:TVA458804 UEW458765:UEW458804 UOS458765:UOS458804 UYO458765:UYO458804 VIK458765:VIK458804 VSG458765:VSG458804 WCC458765:WCC458804 WLY458765:WLY458804 WVU458765:WVU458804 M524301:M524340 JI524301:JI524340 TE524301:TE524340 ADA524301:ADA524340 AMW524301:AMW524340 AWS524301:AWS524340 BGO524301:BGO524340 BQK524301:BQK524340 CAG524301:CAG524340 CKC524301:CKC524340 CTY524301:CTY524340 DDU524301:DDU524340 DNQ524301:DNQ524340 DXM524301:DXM524340 EHI524301:EHI524340 ERE524301:ERE524340 FBA524301:FBA524340 FKW524301:FKW524340 FUS524301:FUS524340 GEO524301:GEO524340 GOK524301:GOK524340 GYG524301:GYG524340 HIC524301:HIC524340 HRY524301:HRY524340 IBU524301:IBU524340 ILQ524301:ILQ524340 IVM524301:IVM524340 JFI524301:JFI524340 JPE524301:JPE524340 JZA524301:JZA524340 KIW524301:KIW524340 KSS524301:KSS524340 LCO524301:LCO524340 LMK524301:LMK524340 LWG524301:LWG524340 MGC524301:MGC524340 MPY524301:MPY524340 MZU524301:MZU524340 NJQ524301:NJQ524340 NTM524301:NTM524340 ODI524301:ODI524340 ONE524301:ONE524340 OXA524301:OXA524340 PGW524301:PGW524340 PQS524301:PQS524340 QAO524301:QAO524340 QKK524301:QKK524340 QUG524301:QUG524340 REC524301:REC524340 RNY524301:RNY524340 RXU524301:RXU524340 SHQ524301:SHQ524340 SRM524301:SRM524340 TBI524301:TBI524340 TLE524301:TLE524340 TVA524301:TVA524340 UEW524301:UEW524340 UOS524301:UOS524340 UYO524301:UYO524340 VIK524301:VIK524340 VSG524301:VSG524340 WCC524301:WCC524340 WLY524301:WLY524340 WVU524301:WVU524340 M589837:M589876 JI589837:JI589876 TE589837:TE589876 ADA589837:ADA589876 AMW589837:AMW589876 AWS589837:AWS589876 BGO589837:BGO589876 BQK589837:BQK589876 CAG589837:CAG589876 CKC589837:CKC589876 CTY589837:CTY589876 DDU589837:DDU589876 DNQ589837:DNQ589876 DXM589837:DXM589876 EHI589837:EHI589876 ERE589837:ERE589876 FBA589837:FBA589876 FKW589837:FKW589876 FUS589837:FUS589876 GEO589837:GEO589876 GOK589837:GOK589876 GYG589837:GYG589876 HIC589837:HIC589876 HRY589837:HRY589876 IBU589837:IBU589876 ILQ589837:ILQ589876 IVM589837:IVM589876 JFI589837:JFI589876 JPE589837:JPE589876 JZA589837:JZA589876 KIW589837:KIW589876 KSS589837:KSS589876 LCO589837:LCO589876 LMK589837:LMK589876 LWG589837:LWG589876 MGC589837:MGC589876 MPY589837:MPY589876 MZU589837:MZU589876 NJQ589837:NJQ589876 NTM589837:NTM589876 ODI589837:ODI589876 ONE589837:ONE589876 OXA589837:OXA589876 PGW589837:PGW589876 PQS589837:PQS589876 QAO589837:QAO589876 QKK589837:QKK589876 QUG589837:QUG589876 REC589837:REC589876 RNY589837:RNY589876 RXU589837:RXU589876 SHQ589837:SHQ589876 SRM589837:SRM589876 TBI589837:TBI589876 TLE589837:TLE589876 TVA589837:TVA589876 UEW589837:UEW589876 UOS589837:UOS589876 UYO589837:UYO589876 VIK589837:VIK589876 VSG589837:VSG589876 WCC589837:WCC589876 WLY589837:WLY589876 WVU589837:WVU589876 M655373:M655412 JI655373:JI655412 TE655373:TE655412 ADA655373:ADA655412 AMW655373:AMW655412 AWS655373:AWS655412 BGO655373:BGO655412 BQK655373:BQK655412 CAG655373:CAG655412 CKC655373:CKC655412 CTY655373:CTY655412 DDU655373:DDU655412 DNQ655373:DNQ655412 DXM655373:DXM655412 EHI655373:EHI655412 ERE655373:ERE655412 FBA655373:FBA655412 FKW655373:FKW655412 FUS655373:FUS655412 GEO655373:GEO655412 GOK655373:GOK655412 GYG655373:GYG655412 HIC655373:HIC655412 HRY655373:HRY655412 IBU655373:IBU655412 ILQ655373:ILQ655412 IVM655373:IVM655412 JFI655373:JFI655412 JPE655373:JPE655412 JZA655373:JZA655412 KIW655373:KIW655412 KSS655373:KSS655412 LCO655373:LCO655412 LMK655373:LMK655412 LWG655373:LWG655412 MGC655373:MGC655412 MPY655373:MPY655412 MZU655373:MZU655412 NJQ655373:NJQ655412 NTM655373:NTM655412 ODI655373:ODI655412 ONE655373:ONE655412 OXA655373:OXA655412 PGW655373:PGW655412 PQS655373:PQS655412 QAO655373:QAO655412 QKK655373:QKK655412 QUG655373:QUG655412 REC655373:REC655412 RNY655373:RNY655412 RXU655373:RXU655412 SHQ655373:SHQ655412 SRM655373:SRM655412 TBI655373:TBI655412 TLE655373:TLE655412 TVA655373:TVA655412 UEW655373:UEW655412 UOS655373:UOS655412 UYO655373:UYO655412 VIK655373:VIK655412 VSG655373:VSG655412 WCC655373:WCC655412 WLY655373:WLY655412 WVU655373:WVU655412 M720909:M720948 JI720909:JI720948 TE720909:TE720948 ADA720909:ADA720948 AMW720909:AMW720948 AWS720909:AWS720948 BGO720909:BGO720948 BQK720909:BQK720948 CAG720909:CAG720948 CKC720909:CKC720948 CTY720909:CTY720948 DDU720909:DDU720948 DNQ720909:DNQ720948 DXM720909:DXM720948 EHI720909:EHI720948 ERE720909:ERE720948 FBA720909:FBA720948 FKW720909:FKW720948 FUS720909:FUS720948 GEO720909:GEO720948 GOK720909:GOK720948 GYG720909:GYG720948 HIC720909:HIC720948 HRY720909:HRY720948 IBU720909:IBU720948 ILQ720909:ILQ720948 IVM720909:IVM720948 JFI720909:JFI720948 JPE720909:JPE720948 JZA720909:JZA720948 KIW720909:KIW720948 KSS720909:KSS720948 LCO720909:LCO720948 LMK720909:LMK720948 LWG720909:LWG720948 MGC720909:MGC720948 MPY720909:MPY720948 MZU720909:MZU720948 NJQ720909:NJQ720948 NTM720909:NTM720948 ODI720909:ODI720948 ONE720909:ONE720948 OXA720909:OXA720948 PGW720909:PGW720948 PQS720909:PQS720948 QAO720909:QAO720948 QKK720909:QKK720948 QUG720909:QUG720948 REC720909:REC720948 RNY720909:RNY720948 RXU720909:RXU720948 SHQ720909:SHQ720948 SRM720909:SRM720948 TBI720909:TBI720948 TLE720909:TLE720948 TVA720909:TVA720948 UEW720909:UEW720948 UOS720909:UOS720948 UYO720909:UYO720948 VIK720909:VIK720948 VSG720909:VSG720948 WCC720909:WCC720948 WLY720909:WLY720948 WVU720909:WVU720948 M786445:M786484 JI786445:JI786484 TE786445:TE786484 ADA786445:ADA786484 AMW786445:AMW786484 AWS786445:AWS786484 BGO786445:BGO786484 BQK786445:BQK786484 CAG786445:CAG786484 CKC786445:CKC786484 CTY786445:CTY786484 DDU786445:DDU786484 DNQ786445:DNQ786484 DXM786445:DXM786484 EHI786445:EHI786484 ERE786445:ERE786484 FBA786445:FBA786484 FKW786445:FKW786484 FUS786445:FUS786484 GEO786445:GEO786484 GOK786445:GOK786484 GYG786445:GYG786484 HIC786445:HIC786484 HRY786445:HRY786484 IBU786445:IBU786484 ILQ786445:ILQ786484 IVM786445:IVM786484 JFI786445:JFI786484 JPE786445:JPE786484 JZA786445:JZA786484 KIW786445:KIW786484 KSS786445:KSS786484 LCO786445:LCO786484 LMK786445:LMK786484 LWG786445:LWG786484 MGC786445:MGC786484 MPY786445:MPY786484 MZU786445:MZU786484 NJQ786445:NJQ786484 NTM786445:NTM786484 ODI786445:ODI786484 ONE786445:ONE786484 OXA786445:OXA786484 PGW786445:PGW786484 PQS786445:PQS786484 QAO786445:QAO786484 QKK786445:QKK786484 QUG786445:QUG786484 REC786445:REC786484 RNY786445:RNY786484 RXU786445:RXU786484 SHQ786445:SHQ786484 SRM786445:SRM786484 TBI786445:TBI786484 TLE786445:TLE786484 TVA786445:TVA786484 UEW786445:UEW786484 UOS786445:UOS786484 UYO786445:UYO786484 VIK786445:VIK786484 VSG786445:VSG786484 WCC786445:WCC786484 WLY786445:WLY786484 WVU786445:WVU786484 M851981:M852020 JI851981:JI852020 TE851981:TE852020 ADA851981:ADA852020 AMW851981:AMW852020 AWS851981:AWS852020 BGO851981:BGO852020 BQK851981:BQK852020 CAG851981:CAG852020 CKC851981:CKC852020 CTY851981:CTY852020 DDU851981:DDU852020 DNQ851981:DNQ852020 DXM851981:DXM852020 EHI851981:EHI852020 ERE851981:ERE852020 FBA851981:FBA852020 FKW851981:FKW852020 FUS851981:FUS852020 GEO851981:GEO852020 GOK851981:GOK852020 GYG851981:GYG852020 HIC851981:HIC852020 HRY851981:HRY852020 IBU851981:IBU852020 ILQ851981:ILQ852020 IVM851981:IVM852020 JFI851981:JFI852020 JPE851981:JPE852020 JZA851981:JZA852020 KIW851981:KIW852020 KSS851981:KSS852020 LCO851981:LCO852020 LMK851981:LMK852020 LWG851981:LWG852020 MGC851981:MGC852020 MPY851981:MPY852020 MZU851981:MZU852020 NJQ851981:NJQ852020 NTM851981:NTM852020 ODI851981:ODI852020 ONE851981:ONE852020 OXA851981:OXA852020 PGW851981:PGW852020 PQS851981:PQS852020 QAO851981:QAO852020 QKK851981:QKK852020 QUG851981:QUG852020 REC851981:REC852020 RNY851981:RNY852020 RXU851981:RXU852020 SHQ851981:SHQ852020 SRM851981:SRM852020 TBI851981:TBI852020 TLE851981:TLE852020 TVA851981:TVA852020 UEW851981:UEW852020 UOS851981:UOS852020 UYO851981:UYO852020 VIK851981:VIK852020 VSG851981:VSG852020 WCC851981:WCC852020 WLY851981:WLY852020 WVU851981:WVU852020 M917517:M917556 JI917517:JI917556 TE917517:TE917556 ADA917517:ADA917556 AMW917517:AMW917556 AWS917517:AWS917556 BGO917517:BGO917556 BQK917517:BQK917556 CAG917517:CAG917556 CKC917517:CKC917556 CTY917517:CTY917556 DDU917517:DDU917556 DNQ917517:DNQ917556 DXM917517:DXM917556 EHI917517:EHI917556 ERE917517:ERE917556 FBA917517:FBA917556 FKW917517:FKW917556 FUS917517:FUS917556 GEO917517:GEO917556 GOK917517:GOK917556 GYG917517:GYG917556 HIC917517:HIC917556 HRY917517:HRY917556 IBU917517:IBU917556 ILQ917517:ILQ917556 IVM917517:IVM917556 JFI917517:JFI917556 JPE917517:JPE917556 JZA917517:JZA917556 KIW917517:KIW917556 KSS917517:KSS917556 LCO917517:LCO917556 LMK917517:LMK917556 LWG917517:LWG917556 MGC917517:MGC917556 MPY917517:MPY917556 MZU917517:MZU917556 NJQ917517:NJQ917556 NTM917517:NTM917556 ODI917517:ODI917556 ONE917517:ONE917556 OXA917517:OXA917556 PGW917517:PGW917556 PQS917517:PQS917556 QAO917517:QAO917556 QKK917517:QKK917556 QUG917517:QUG917556 REC917517:REC917556 RNY917517:RNY917556 RXU917517:RXU917556 SHQ917517:SHQ917556 SRM917517:SRM917556 TBI917517:TBI917556 TLE917517:TLE917556 TVA917517:TVA917556 UEW917517:UEW917556 UOS917517:UOS917556 UYO917517:UYO917556 VIK917517:VIK917556 VSG917517:VSG917556 WCC917517:WCC917556 WLY917517:WLY917556 WVU917517:WVU917556 M983053:M983092 JI983053:JI983092 TE983053:TE983092 ADA983053:ADA983092 AMW983053:AMW983092 AWS983053:AWS983092 BGO983053:BGO983092 BQK983053:BQK983092 CAG983053:CAG983092 CKC983053:CKC983092 CTY983053:CTY983092 DDU983053:DDU983092 DNQ983053:DNQ983092 DXM983053:DXM983092 EHI983053:EHI983092 ERE983053:ERE983092 FBA983053:FBA983092 FKW983053:FKW983092 FUS983053:FUS983092 GEO983053:GEO983092 GOK983053:GOK983092 GYG983053:GYG983092 HIC983053:HIC983092 HRY983053:HRY983092 IBU983053:IBU983092 ILQ983053:ILQ983092 IVM983053:IVM983092 JFI983053:JFI983092 JPE983053:JPE983092 JZA983053:JZA983092 KIW983053:KIW983092 KSS983053:KSS983092 LCO983053:LCO983092 LMK983053:LMK983092 LWG983053:LWG983092 MGC983053:MGC983092 MPY983053:MPY983092 MZU983053:MZU983092 NJQ983053:NJQ983092 NTM983053:NTM983092 ODI983053:ODI983092 ONE983053:ONE983092 OXA983053:OXA983092 PGW983053:PGW983092 PQS983053:PQS983092 QAO983053:QAO983092 QKK983053:QKK983092 QUG983053:QUG983092 REC983053:REC983092 RNY983053:RNY983092 RXU983053:RXU983092 SHQ983053:SHQ983092 SRM983053:SRM983092 TBI983053:TBI983092 TLE983053:TLE983092 TVA983053:TVA983092 UEW983053:UEW983092 UOS983053:UOS983092 UYO983053:UYO983092 VIK983053:VIK983092 VSG983053:VSG983092 WCC983053:WCC983092 WLY983053:WLY983092 WVU983053:WVU983092 AB13:AB52 JX13:JX52 TT13:TT52 ADP13:ADP52 ANL13:ANL52 AXH13:AXH52 BHD13:BHD52 BQZ13:BQZ52 CAV13:CAV52 CKR13:CKR52 CUN13:CUN52 DEJ13:DEJ52 DOF13:DOF52 DYB13:DYB52 EHX13:EHX52 ERT13:ERT52 FBP13:FBP52 FLL13:FLL52 FVH13:FVH52 GFD13:GFD52 GOZ13:GOZ52 GYV13:GYV52 HIR13:HIR52 HSN13:HSN52 ICJ13:ICJ52 IMF13:IMF52 IWB13:IWB52 JFX13:JFX52 JPT13:JPT52 JZP13:JZP52 KJL13:KJL52 KTH13:KTH52 LDD13:LDD52 LMZ13:LMZ52 LWV13:LWV52 MGR13:MGR52 MQN13:MQN52 NAJ13:NAJ52 NKF13:NKF52 NUB13:NUB52 ODX13:ODX52 ONT13:ONT52 OXP13:OXP52 PHL13:PHL52 PRH13:PRH52 QBD13:QBD52 QKZ13:QKZ52 QUV13:QUV52 RER13:RER52 RON13:RON52 RYJ13:RYJ52 SIF13:SIF52 SSB13:SSB52 TBX13:TBX52 TLT13:TLT52 TVP13:TVP52 UFL13:UFL52 UPH13:UPH52 UZD13:UZD52 VIZ13:VIZ52 VSV13:VSV52 WCR13:WCR52 WMN13:WMN52 WWJ13:WWJ52 AB65549:AB65588 JX65549:JX65588 TT65549:TT65588 ADP65549:ADP65588 ANL65549:ANL65588 AXH65549:AXH65588 BHD65549:BHD65588 BQZ65549:BQZ65588 CAV65549:CAV65588 CKR65549:CKR65588 CUN65549:CUN65588 DEJ65549:DEJ65588 DOF65549:DOF65588 DYB65549:DYB65588 EHX65549:EHX65588 ERT65549:ERT65588 FBP65549:FBP65588 FLL65549:FLL65588 FVH65549:FVH65588 GFD65549:GFD65588 GOZ65549:GOZ65588 GYV65549:GYV65588 HIR65549:HIR65588 HSN65549:HSN65588 ICJ65549:ICJ65588 IMF65549:IMF65588 IWB65549:IWB65588 JFX65549:JFX65588 JPT65549:JPT65588 JZP65549:JZP65588 KJL65549:KJL65588 KTH65549:KTH65588 LDD65549:LDD65588 LMZ65549:LMZ65588 LWV65549:LWV65588 MGR65549:MGR65588 MQN65549:MQN65588 NAJ65549:NAJ65588 NKF65549:NKF65588 NUB65549:NUB65588 ODX65549:ODX65588 ONT65549:ONT65588 OXP65549:OXP65588 PHL65549:PHL65588 PRH65549:PRH65588 QBD65549:QBD65588 QKZ65549:QKZ65588 QUV65549:QUV65588 RER65549:RER65588 RON65549:RON65588 RYJ65549:RYJ65588 SIF65549:SIF65588 SSB65549:SSB65588 TBX65549:TBX65588 TLT65549:TLT65588 TVP65549:TVP65588 UFL65549:UFL65588 UPH65549:UPH65588 UZD65549:UZD65588 VIZ65549:VIZ65588 VSV65549:VSV65588 WCR65549:WCR65588 WMN65549:WMN65588 WWJ65549:WWJ65588 AB131085:AB131124 JX131085:JX131124 TT131085:TT131124 ADP131085:ADP131124 ANL131085:ANL131124 AXH131085:AXH131124 BHD131085:BHD131124 BQZ131085:BQZ131124 CAV131085:CAV131124 CKR131085:CKR131124 CUN131085:CUN131124 DEJ131085:DEJ131124 DOF131085:DOF131124 DYB131085:DYB131124 EHX131085:EHX131124 ERT131085:ERT131124 FBP131085:FBP131124 FLL131085:FLL131124 FVH131085:FVH131124 GFD131085:GFD131124 GOZ131085:GOZ131124 GYV131085:GYV131124 HIR131085:HIR131124 HSN131085:HSN131124 ICJ131085:ICJ131124 IMF131085:IMF131124 IWB131085:IWB131124 JFX131085:JFX131124 JPT131085:JPT131124 JZP131085:JZP131124 KJL131085:KJL131124 KTH131085:KTH131124 LDD131085:LDD131124 LMZ131085:LMZ131124 LWV131085:LWV131124 MGR131085:MGR131124 MQN131085:MQN131124 NAJ131085:NAJ131124 NKF131085:NKF131124 NUB131085:NUB131124 ODX131085:ODX131124 ONT131085:ONT131124 OXP131085:OXP131124 PHL131085:PHL131124 PRH131085:PRH131124 QBD131085:QBD131124 QKZ131085:QKZ131124 QUV131085:QUV131124 RER131085:RER131124 RON131085:RON131124 RYJ131085:RYJ131124 SIF131085:SIF131124 SSB131085:SSB131124 TBX131085:TBX131124 TLT131085:TLT131124 TVP131085:TVP131124 UFL131085:UFL131124 UPH131085:UPH131124 UZD131085:UZD131124 VIZ131085:VIZ131124 VSV131085:VSV131124 WCR131085:WCR131124 WMN131085:WMN131124 WWJ131085:WWJ131124 AB196621:AB196660 JX196621:JX196660 TT196621:TT196660 ADP196621:ADP196660 ANL196621:ANL196660 AXH196621:AXH196660 BHD196621:BHD196660 BQZ196621:BQZ196660 CAV196621:CAV196660 CKR196621:CKR196660 CUN196621:CUN196660 DEJ196621:DEJ196660 DOF196621:DOF196660 DYB196621:DYB196660 EHX196621:EHX196660 ERT196621:ERT196660 FBP196621:FBP196660 FLL196621:FLL196660 FVH196621:FVH196660 GFD196621:GFD196660 GOZ196621:GOZ196660 GYV196621:GYV196660 HIR196621:HIR196660 HSN196621:HSN196660 ICJ196621:ICJ196660 IMF196621:IMF196660 IWB196621:IWB196660 JFX196621:JFX196660 JPT196621:JPT196660 JZP196621:JZP196660 KJL196621:KJL196660 KTH196621:KTH196660 LDD196621:LDD196660 LMZ196621:LMZ196660 LWV196621:LWV196660 MGR196621:MGR196660 MQN196621:MQN196660 NAJ196621:NAJ196660 NKF196621:NKF196660 NUB196621:NUB196660 ODX196621:ODX196660 ONT196621:ONT196660 OXP196621:OXP196660 PHL196621:PHL196660 PRH196621:PRH196660 QBD196621:QBD196660 QKZ196621:QKZ196660 QUV196621:QUV196660 RER196621:RER196660 RON196621:RON196660 RYJ196621:RYJ196660 SIF196621:SIF196660 SSB196621:SSB196660 TBX196621:TBX196660 TLT196621:TLT196660 TVP196621:TVP196660 UFL196621:UFL196660 UPH196621:UPH196660 UZD196621:UZD196660 VIZ196621:VIZ196660 VSV196621:VSV196660 WCR196621:WCR196660 WMN196621:WMN196660 WWJ196621:WWJ196660 AB262157:AB262196 JX262157:JX262196 TT262157:TT262196 ADP262157:ADP262196 ANL262157:ANL262196 AXH262157:AXH262196 BHD262157:BHD262196 BQZ262157:BQZ262196 CAV262157:CAV262196 CKR262157:CKR262196 CUN262157:CUN262196 DEJ262157:DEJ262196 DOF262157:DOF262196 DYB262157:DYB262196 EHX262157:EHX262196 ERT262157:ERT262196 FBP262157:FBP262196 FLL262157:FLL262196 FVH262157:FVH262196 GFD262157:GFD262196 GOZ262157:GOZ262196 GYV262157:GYV262196 HIR262157:HIR262196 HSN262157:HSN262196 ICJ262157:ICJ262196 IMF262157:IMF262196 IWB262157:IWB262196 JFX262157:JFX262196 JPT262157:JPT262196 JZP262157:JZP262196 KJL262157:KJL262196 KTH262157:KTH262196 LDD262157:LDD262196 LMZ262157:LMZ262196 LWV262157:LWV262196 MGR262157:MGR262196 MQN262157:MQN262196 NAJ262157:NAJ262196 NKF262157:NKF262196 NUB262157:NUB262196 ODX262157:ODX262196 ONT262157:ONT262196 OXP262157:OXP262196 PHL262157:PHL262196 PRH262157:PRH262196 QBD262157:QBD262196 QKZ262157:QKZ262196 QUV262157:QUV262196 RER262157:RER262196 RON262157:RON262196 RYJ262157:RYJ262196 SIF262157:SIF262196 SSB262157:SSB262196 TBX262157:TBX262196 TLT262157:TLT262196 TVP262157:TVP262196 UFL262157:UFL262196 UPH262157:UPH262196 UZD262157:UZD262196 VIZ262157:VIZ262196 VSV262157:VSV262196 WCR262157:WCR262196 WMN262157:WMN262196 WWJ262157:WWJ262196 AB327693:AB327732 JX327693:JX327732 TT327693:TT327732 ADP327693:ADP327732 ANL327693:ANL327732 AXH327693:AXH327732 BHD327693:BHD327732 BQZ327693:BQZ327732 CAV327693:CAV327732 CKR327693:CKR327732 CUN327693:CUN327732 DEJ327693:DEJ327732 DOF327693:DOF327732 DYB327693:DYB327732 EHX327693:EHX327732 ERT327693:ERT327732 FBP327693:FBP327732 FLL327693:FLL327732 FVH327693:FVH327732 GFD327693:GFD327732 GOZ327693:GOZ327732 GYV327693:GYV327732 HIR327693:HIR327732 HSN327693:HSN327732 ICJ327693:ICJ327732 IMF327693:IMF327732 IWB327693:IWB327732 JFX327693:JFX327732 JPT327693:JPT327732 JZP327693:JZP327732 KJL327693:KJL327732 KTH327693:KTH327732 LDD327693:LDD327732 LMZ327693:LMZ327732 LWV327693:LWV327732 MGR327693:MGR327732 MQN327693:MQN327732 NAJ327693:NAJ327732 NKF327693:NKF327732 NUB327693:NUB327732 ODX327693:ODX327732 ONT327693:ONT327732 OXP327693:OXP327732 PHL327693:PHL327732 PRH327693:PRH327732 QBD327693:QBD327732 QKZ327693:QKZ327732 QUV327693:QUV327732 RER327693:RER327732 RON327693:RON327732 RYJ327693:RYJ327732 SIF327693:SIF327732 SSB327693:SSB327732 TBX327693:TBX327732 TLT327693:TLT327732 TVP327693:TVP327732 UFL327693:UFL327732 UPH327693:UPH327732 UZD327693:UZD327732 VIZ327693:VIZ327732 VSV327693:VSV327732 WCR327693:WCR327732 WMN327693:WMN327732 WWJ327693:WWJ327732 AB393229:AB393268 JX393229:JX393268 TT393229:TT393268 ADP393229:ADP393268 ANL393229:ANL393268 AXH393229:AXH393268 BHD393229:BHD393268 BQZ393229:BQZ393268 CAV393229:CAV393268 CKR393229:CKR393268 CUN393229:CUN393268 DEJ393229:DEJ393268 DOF393229:DOF393268 DYB393229:DYB393268 EHX393229:EHX393268 ERT393229:ERT393268 FBP393229:FBP393268 FLL393229:FLL393268 FVH393229:FVH393268 GFD393229:GFD393268 GOZ393229:GOZ393268 GYV393229:GYV393268 HIR393229:HIR393268 HSN393229:HSN393268 ICJ393229:ICJ393268 IMF393229:IMF393268 IWB393229:IWB393268 JFX393229:JFX393268 JPT393229:JPT393268 JZP393229:JZP393268 KJL393229:KJL393268 KTH393229:KTH393268 LDD393229:LDD393268 LMZ393229:LMZ393268 LWV393229:LWV393268 MGR393229:MGR393268 MQN393229:MQN393268 NAJ393229:NAJ393268 NKF393229:NKF393268 NUB393229:NUB393268 ODX393229:ODX393268 ONT393229:ONT393268 OXP393229:OXP393268 PHL393229:PHL393268 PRH393229:PRH393268 QBD393229:QBD393268 QKZ393229:QKZ393268 QUV393229:QUV393268 RER393229:RER393268 RON393229:RON393268 RYJ393229:RYJ393268 SIF393229:SIF393268 SSB393229:SSB393268 TBX393229:TBX393268 TLT393229:TLT393268 TVP393229:TVP393268 UFL393229:UFL393268 UPH393229:UPH393268 UZD393229:UZD393268 VIZ393229:VIZ393268 VSV393229:VSV393268 WCR393229:WCR393268 WMN393229:WMN393268 WWJ393229:WWJ393268 AB458765:AB458804 JX458765:JX458804 TT458765:TT458804 ADP458765:ADP458804 ANL458765:ANL458804 AXH458765:AXH458804 BHD458765:BHD458804 BQZ458765:BQZ458804 CAV458765:CAV458804 CKR458765:CKR458804 CUN458765:CUN458804 DEJ458765:DEJ458804 DOF458765:DOF458804 DYB458765:DYB458804 EHX458765:EHX458804 ERT458765:ERT458804 FBP458765:FBP458804 FLL458765:FLL458804 FVH458765:FVH458804 GFD458765:GFD458804 GOZ458765:GOZ458804 GYV458765:GYV458804 HIR458765:HIR458804 HSN458765:HSN458804 ICJ458765:ICJ458804 IMF458765:IMF458804 IWB458765:IWB458804 JFX458765:JFX458804 JPT458765:JPT458804 JZP458765:JZP458804 KJL458765:KJL458804 KTH458765:KTH458804 LDD458765:LDD458804 LMZ458765:LMZ458804 LWV458765:LWV458804 MGR458765:MGR458804 MQN458765:MQN458804 NAJ458765:NAJ458804 NKF458765:NKF458804 NUB458765:NUB458804 ODX458765:ODX458804 ONT458765:ONT458804 OXP458765:OXP458804 PHL458765:PHL458804 PRH458765:PRH458804 QBD458765:QBD458804 QKZ458765:QKZ458804 QUV458765:QUV458804 RER458765:RER458804 RON458765:RON458804 RYJ458765:RYJ458804 SIF458765:SIF458804 SSB458765:SSB458804 TBX458765:TBX458804 TLT458765:TLT458804 TVP458765:TVP458804 UFL458765:UFL458804 UPH458765:UPH458804 UZD458765:UZD458804 VIZ458765:VIZ458804 VSV458765:VSV458804 WCR458765:WCR458804 WMN458765:WMN458804 WWJ458765:WWJ458804 AB524301:AB524340 JX524301:JX524340 TT524301:TT524340 ADP524301:ADP524340 ANL524301:ANL524340 AXH524301:AXH524340 BHD524301:BHD524340 BQZ524301:BQZ524340 CAV524301:CAV524340 CKR524301:CKR524340 CUN524301:CUN524340 DEJ524301:DEJ524340 DOF524301:DOF524340 DYB524301:DYB524340 EHX524301:EHX524340 ERT524301:ERT524340 FBP524301:FBP524340 FLL524301:FLL524340 FVH524301:FVH524340 GFD524301:GFD524340 GOZ524301:GOZ524340 GYV524301:GYV524340 HIR524301:HIR524340 HSN524301:HSN524340 ICJ524301:ICJ524340 IMF524301:IMF524340 IWB524301:IWB524340 JFX524301:JFX524340 JPT524301:JPT524340 JZP524301:JZP524340 KJL524301:KJL524340 KTH524301:KTH524340 LDD524301:LDD524340 LMZ524301:LMZ524340 LWV524301:LWV524340 MGR524301:MGR524340 MQN524301:MQN524340 NAJ524301:NAJ524340 NKF524301:NKF524340 NUB524301:NUB524340 ODX524301:ODX524340 ONT524301:ONT524340 OXP524301:OXP524340 PHL524301:PHL524340 PRH524301:PRH524340 QBD524301:QBD524340 QKZ524301:QKZ524340 QUV524301:QUV524340 RER524301:RER524340 RON524301:RON524340 RYJ524301:RYJ524340 SIF524301:SIF524340 SSB524301:SSB524340 TBX524301:TBX524340 TLT524301:TLT524340 TVP524301:TVP524340 UFL524301:UFL524340 UPH524301:UPH524340 UZD524301:UZD524340 VIZ524301:VIZ524340 VSV524301:VSV524340 WCR524301:WCR524340 WMN524301:WMN524340 WWJ524301:WWJ524340 AB589837:AB589876 JX589837:JX589876 TT589837:TT589876 ADP589837:ADP589876 ANL589837:ANL589876 AXH589837:AXH589876 BHD589837:BHD589876 BQZ589837:BQZ589876 CAV589837:CAV589876 CKR589837:CKR589876 CUN589837:CUN589876 DEJ589837:DEJ589876 DOF589837:DOF589876 DYB589837:DYB589876 EHX589837:EHX589876 ERT589837:ERT589876 FBP589837:FBP589876 FLL589837:FLL589876 FVH589837:FVH589876 GFD589837:GFD589876 GOZ589837:GOZ589876 GYV589837:GYV589876 HIR589837:HIR589876 HSN589837:HSN589876 ICJ589837:ICJ589876 IMF589837:IMF589876 IWB589837:IWB589876 JFX589837:JFX589876 JPT589837:JPT589876 JZP589837:JZP589876 KJL589837:KJL589876 KTH589837:KTH589876 LDD589837:LDD589876 LMZ589837:LMZ589876 LWV589837:LWV589876 MGR589837:MGR589876 MQN589837:MQN589876 NAJ589837:NAJ589876 NKF589837:NKF589876 NUB589837:NUB589876 ODX589837:ODX589876 ONT589837:ONT589876 OXP589837:OXP589876 PHL589837:PHL589876 PRH589837:PRH589876 QBD589837:QBD589876 QKZ589837:QKZ589876 QUV589837:QUV589876 RER589837:RER589876 RON589837:RON589876 RYJ589837:RYJ589876 SIF589837:SIF589876 SSB589837:SSB589876 TBX589837:TBX589876 TLT589837:TLT589876 TVP589837:TVP589876 UFL589837:UFL589876 UPH589837:UPH589876 UZD589837:UZD589876 VIZ589837:VIZ589876 VSV589837:VSV589876 WCR589837:WCR589876 WMN589837:WMN589876 WWJ589837:WWJ589876 AB655373:AB655412 JX655373:JX655412 TT655373:TT655412 ADP655373:ADP655412 ANL655373:ANL655412 AXH655373:AXH655412 BHD655373:BHD655412 BQZ655373:BQZ655412 CAV655373:CAV655412 CKR655373:CKR655412 CUN655373:CUN655412 DEJ655373:DEJ655412 DOF655373:DOF655412 DYB655373:DYB655412 EHX655373:EHX655412 ERT655373:ERT655412 FBP655373:FBP655412 FLL655373:FLL655412 FVH655373:FVH655412 GFD655373:GFD655412 GOZ655373:GOZ655412 GYV655373:GYV655412 HIR655373:HIR655412 HSN655373:HSN655412 ICJ655373:ICJ655412 IMF655373:IMF655412 IWB655373:IWB655412 JFX655373:JFX655412 JPT655373:JPT655412 JZP655373:JZP655412 KJL655373:KJL655412 KTH655373:KTH655412 LDD655373:LDD655412 LMZ655373:LMZ655412 LWV655373:LWV655412 MGR655373:MGR655412 MQN655373:MQN655412 NAJ655373:NAJ655412 NKF655373:NKF655412 NUB655373:NUB655412 ODX655373:ODX655412 ONT655373:ONT655412 OXP655373:OXP655412 PHL655373:PHL655412 PRH655373:PRH655412 QBD655373:QBD655412 QKZ655373:QKZ655412 QUV655373:QUV655412 RER655373:RER655412 RON655373:RON655412 RYJ655373:RYJ655412 SIF655373:SIF655412 SSB655373:SSB655412 TBX655373:TBX655412 TLT655373:TLT655412 TVP655373:TVP655412 UFL655373:UFL655412 UPH655373:UPH655412 UZD655373:UZD655412 VIZ655373:VIZ655412 VSV655373:VSV655412 WCR655373:WCR655412 WMN655373:WMN655412 WWJ655373:WWJ655412 AB720909:AB720948 JX720909:JX720948 TT720909:TT720948 ADP720909:ADP720948 ANL720909:ANL720948 AXH720909:AXH720948 BHD720909:BHD720948 BQZ720909:BQZ720948 CAV720909:CAV720948 CKR720909:CKR720948 CUN720909:CUN720948 DEJ720909:DEJ720948 DOF720909:DOF720948 DYB720909:DYB720948 EHX720909:EHX720948 ERT720909:ERT720948 FBP720909:FBP720948 FLL720909:FLL720948 FVH720909:FVH720948 GFD720909:GFD720948 GOZ720909:GOZ720948 GYV720909:GYV720948 HIR720909:HIR720948 HSN720909:HSN720948 ICJ720909:ICJ720948 IMF720909:IMF720948 IWB720909:IWB720948 JFX720909:JFX720948 JPT720909:JPT720948 JZP720909:JZP720948 KJL720909:KJL720948 KTH720909:KTH720948 LDD720909:LDD720948 LMZ720909:LMZ720948 LWV720909:LWV720948 MGR720909:MGR720948 MQN720909:MQN720948 NAJ720909:NAJ720948 NKF720909:NKF720948 NUB720909:NUB720948 ODX720909:ODX720948 ONT720909:ONT720948 OXP720909:OXP720948 PHL720909:PHL720948 PRH720909:PRH720948 QBD720909:QBD720948 QKZ720909:QKZ720948 QUV720909:QUV720948 RER720909:RER720948 RON720909:RON720948 RYJ720909:RYJ720948 SIF720909:SIF720948 SSB720909:SSB720948 TBX720909:TBX720948 TLT720909:TLT720948 TVP720909:TVP720948 UFL720909:UFL720948 UPH720909:UPH720948 UZD720909:UZD720948 VIZ720909:VIZ720948 VSV720909:VSV720948 WCR720909:WCR720948 WMN720909:WMN720948 WWJ720909:WWJ720948 AB786445:AB786484 JX786445:JX786484 TT786445:TT786484 ADP786445:ADP786484 ANL786445:ANL786484 AXH786445:AXH786484 BHD786445:BHD786484 BQZ786445:BQZ786484 CAV786445:CAV786484 CKR786445:CKR786484 CUN786445:CUN786484 DEJ786445:DEJ786484 DOF786445:DOF786484 DYB786445:DYB786484 EHX786445:EHX786484 ERT786445:ERT786484 FBP786445:FBP786484 FLL786445:FLL786484 FVH786445:FVH786484 GFD786445:GFD786484 GOZ786445:GOZ786484 GYV786445:GYV786484 HIR786445:HIR786484 HSN786445:HSN786484 ICJ786445:ICJ786484 IMF786445:IMF786484 IWB786445:IWB786484 JFX786445:JFX786484 JPT786445:JPT786484 JZP786445:JZP786484 KJL786445:KJL786484 KTH786445:KTH786484 LDD786445:LDD786484 LMZ786445:LMZ786484 LWV786445:LWV786484 MGR786445:MGR786484 MQN786445:MQN786484 NAJ786445:NAJ786484 NKF786445:NKF786484 NUB786445:NUB786484 ODX786445:ODX786484 ONT786445:ONT786484 OXP786445:OXP786484 PHL786445:PHL786484 PRH786445:PRH786484 QBD786445:QBD786484 QKZ786445:QKZ786484 QUV786445:QUV786484 RER786445:RER786484 RON786445:RON786484 RYJ786445:RYJ786484 SIF786445:SIF786484 SSB786445:SSB786484 TBX786445:TBX786484 TLT786445:TLT786484 TVP786445:TVP786484 UFL786445:UFL786484 UPH786445:UPH786484 UZD786445:UZD786484 VIZ786445:VIZ786484 VSV786445:VSV786484 WCR786445:WCR786484 WMN786445:WMN786484 WWJ786445:WWJ786484 AB851981:AB852020 JX851981:JX852020 TT851981:TT852020 ADP851981:ADP852020 ANL851981:ANL852020 AXH851981:AXH852020 BHD851981:BHD852020 BQZ851981:BQZ852020 CAV851981:CAV852020 CKR851981:CKR852020 CUN851981:CUN852020 DEJ851981:DEJ852020 DOF851981:DOF852020 DYB851981:DYB852020 EHX851981:EHX852020 ERT851981:ERT852020 FBP851981:FBP852020 FLL851981:FLL852020 FVH851981:FVH852020 GFD851981:GFD852020 GOZ851981:GOZ852020 GYV851981:GYV852020 HIR851981:HIR852020 HSN851981:HSN852020 ICJ851981:ICJ852020 IMF851981:IMF852020 IWB851981:IWB852020 JFX851981:JFX852020 JPT851981:JPT852020 JZP851981:JZP852020 KJL851981:KJL852020 KTH851981:KTH852020 LDD851981:LDD852020 LMZ851981:LMZ852020 LWV851981:LWV852020 MGR851981:MGR852020 MQN851981:MQN852020 NAJ851981:NAJ852020 NKF851981:NKF852020 NUB851981:NUB852020 ODX851981:ODX852020 ONT851981:ONT852020 OXP851981:OXP852020 PHL851981:PHL852020 PRH851981:PRH852020 QBD851981:QBD852020 QKZ851981:QKZ852020 QUV851981:QUV852020 RER851981:RER852020 RON851981:RON852020 RYJ851981:RYJ852020 SIF851981:SIF852020 SSB851981:SSB852020 TBX851981:TBX852020 TLT851981:TLT852020 TVP851981:TVP852020 UFL851981:UFL852020 UPH851981:UPH852020 UZD851981:UZD852020 VIZ851981:VIZ852020 VSV851981:VSV852020 WCR851981:WCR852020 WMN851981:WMN852020 WWJ851981:WWJ852020 AB917517:AB917556 JX917517:JX917556 TT917517:TT917556 ADP917517:ADP917556 ANL917517:ANL917556 AXH917517:AXH917556 BHD917517:BHD917556 BQZ917517:BQZ917556 CAV917517:CAV917556 CKR917517:CKR917556 CUN917517:CUN917556 DEJ917517:DEJ917556 DOF917517:DOF917556 DYB917517:DYB917556 EHX917517:EHX917556 ERT917517:ERT917556 FBP917517:FBP917556 FLL917517:FLL917556 FVH917517:FVH917556 GFD917517:GFD917556 GOZ917517:GOZ917556 GYV917517:GYV917556 HIR917517:HIR917556 HSN917517:HSN917556 ICJ917517:ICJ917556 IMF917517:IMF917556 IWB917517:IWB917556 JFX917517:JFX917556 JPT917517:JPT917556 JZP917517:JZP917556 KJL917517:KJL917556 KTH917517:KTH917556 LDD917517:LDD917556 LMZ917517:LMZ917556 LWV917517:LWV917556 MGR917517:MGR917556 MQN917517:MQN917556 NAJ917517:NAJ917556 NKF917517:NKF917556 NUB917517:NUB917556 ODX917517:ODX917556 ONT917517:ONT917556 OXP917517:OXP917556 PHL917517:PHL917556 PRH917517:PRH917556 QBD917517:QBD917556 QKZ917517:QKZ917556 QUV917517:QUV917556 RER917517:RER917556 RON917517:RON917556 RYJ917517:RYJ917556 SIF917517:SIF917556 SSB917517:SSB917556 TBX917517:TBX917556 TLT917517:TLT917556 TVP917517:TVP917556 UFL917517:UFL917556 UPH917517:UPH917556 UZD917517:UZD917556 VIZ917517:VIZ917556 VSV917517:VSV917556 WCR917517:WCR917556 WMN917517:WMN917556 WWJ917517:WWJ917556 AB983053:AB983092 JX983053:JX983092 TT983053:TT983092 ADP983053:ADP983092 ANL983053:ANL983092 AXH983053:AXH983092 BHD983053:BHD983092 BQZ983053:BQZ983092 CAV983053:CAV983092 CKR983053:CKR983092 CUN983053:CUN983092 DEJ983053:DEJ983092 DOF983053:DOF983092 DYB983053:DYB983092 EHX983053:EHX983092 ERT983053:ERT983092 FBP983053:FBP983092 FLL983053:FLL983092 FVH983053:FVH983092 GFD983053:GFD983092 GOZ983053:GOZ983092 GYV983053:GYV983092 HIR983053:HIR983092 HSN983053:HSN983092 ICJ983053:ICJ983092 IMF983053:IMF983092 IWB983053:IWB983092 JFX983053:JFX983092 JPT983053:JPT983092 JZP983053:JZP983092 KJL983053:KJL983092 KTH983053:KTH983092 LDD983053:LDD983092 LMZ983053:LMZ983092 LWV983053:LWV983092 MGR983053:MGR983092 MQN983053:MQN983092 NAJ983053:NAJ983092 NKF983053:NKF983092 NUB983053:NUB983092 ODX983053:ODX983092 ONT983053:ONT983092 OXP983053:OXP983092 PHL983053:PHL983092 PRH983053:PRH983092 QBD983053:QBD983092 QKZ983053:QKZ983092 QUV983053:QUV983092 RER983053:RER983092 RON983053:RON983092 RYJ983053:RYJ983092 SIF983053:SIF983092 SSB983053:SSB983092 TBX983053:TBX983092 TLT983053:TLT983092 TVP983053:TVP983092 UFL983053:UFL983092 UPH983053:UPH983092 UZD983053:UZD983092 VIZ983053:VIZ983092 VSV983053:VSV983092 WCR983053:WCR983092 WMN983053:WMN983092 WWJ983053:WWJ983092 AE13:AE52 KA13:KA52 TW13:TW52 ADS13:ADS52 ANO13:ANO52 AXK13:AXK52 BHG13:BHG52 BRC13:BRC52 CAY13:CAY52 CKU13:CKU52 CUQ13:CUQ52 DEM13:DEM52 DOI13:DOI52 DYE13:DYE52 EIA13:EIA52 ERW13:ERW52 FBS13:FBS52 FLO13:FLO52 FVK13:FVK52 GFG13:GFG52 GPC13:GPC52 GYY13:GYY52 HIU13:HIU52 HSQ13:HSQ52 ICM13:ICM52 IMI13:IMI52 IWE13:IWE52 JGA13:JGA52 JPW13:JPW52 JZS13:JZS52 KJO13:KJO52 KTK13:KTK52 LDG13:LDG52 LNC13:LNC52 LWY13:LWY52 MGU13:MGU52 MQQ13:MQQ52 NAM13:NAM52 NKI13:NKI52 NUE13:NUE52 OEA13:OEA52 ONW13:ONW52 OXS13:OXS52 PHO13:PHO52 PRK13:PRK52 QBG13:QBG52 QLC13:QLC52 QUY13:QUY52 REU13:REU52 ROQ13:ROQ52 RYM13:RYM52 SII13:SII52 SSE13:SSE52 TCA13:TCA52 TLW13:TLW52 TVS13:TVS52 UFO13:UFO52 UPK13:UPK52 UZG13:UZG52 VJC13:VJC52 VSY13:VSY52 WCU13:WCU52 WMQ13:WMQ52 WWM13:WWM52 AE65549:AE65588 KA65549:KA65588 TW65549:TW65588 ADS65549:ADS65588 ANO65549:ANO65588 AXK65549:AXK65588 BHG65549:BHG65588 BRC65549:BRC65588 CAY65549:CAY65588 CKU65549:CKU65588 CUQ65549:CUQ65588 DEM65549:DEM65588 DOI65549:DOI65588 DYE65549:DYE65588 EIA65549:EIA65588 ERW65549:ERW65588 FBS65549:FBS65588 FLO65549:FLO65588 FVK65549:FVK65588 GFG65549:GFG65588 GPC65549:GPC65588 GYY65549:GYY65588 HIU65549:HIU65588 HSQ65549:HSQ65588 ICM65549:ICM65588 IMI65549:IMI65588 IWE65549:IWE65588 JGA65549:JGA65588 JPW65549:JPW65588 JZS65549:JZS65588 KJO65549:KJO65588 KTK65549:KTK65588 LDG65549:LDG65588 LNC65549:LNC65588 LWY65549:LWY65588 MGU65549:MGU65588 MQQ65549:MQQ65588 NAM65549:NAM65588 NKI65549:NKI65588 NUE65549:NUE65588 OEA65549:OEA65588 ONW65549:ONW65588 OXS65549:OXS65588 PHO65549:PHO65588 PRK65549:PRK65588 QBG65549:QBG65588 QLC65549:QLC65588 QUY65549:QUY65588 REU65549:REU65588 ROQ65549:ROQ65588 RYM65549:RYM65588 SII65549:SII65588 SSE65549:SSE65588 TCA65549:TCA65588 TLW65549:TLW65588 TVS65549:TVS65588 UFO65549:UFO65588 UPK65549:UPK65588 UZG65549:UZG65588 VJC65549:VJC65588 VSY65549:VSY65588 WCU65549:WCU65588 WMQ65549:WMQ65588 WWM65549:WWM65588 AE131085:AE131124 KA131085:KA131124 TW131085:TW131124 ADS131085:ADS131124 ANO131085:ANO131124 AXK131085:AXK131124 BHG131085:BHG131124 BRC131085:BRC131124 CAY131085:CAY131124 CKU131085:CKU131124 CUQ131085:CUQ131124 DEM131085:DEM131124 DOI131085:DOI131124 DYE131085:DYE131124 EIA131085:EIA131124 ERW131085:ERW131124 FBS131085:FBS131124 FLO131085:FLO131124 FVK131085:FVK131124 GFG131085:GFG131124 GPC131085:GPC131124 GYY131085:GYY131124 HIU131085:HIU131124 HSQ131085:HSQ131124 ICM131085:ICM131124 IMI131085:IMI131124 IWE131085:IWE131124 JGA131085:JGA131124 JPW131085:JPW131124 JZS131085:JZS131124 KJO131085:KJO131124 KTK131085:KTK131124 LDG131085:LDG131124 LNC131085:LNC131124 LWY131085:LWY131124 MGU131085:MGU131124 MQQ131085:MQQ131124 NAM131085:NAM131124 NKI131085:NKI131124 NUE131085:NUE131124 OEA131085:OEA131124 ONW131085:ONW131124 OXS131085:OXS131124 PHO131085:PHO131124 PRK131085:PRK131124 QBG131085:QBG131124 QLC131085:QLC131124 QUY131085:QUY131124 REU131085:REU131124 ROQ131085:ROQ131124 RYM131085:RYM131124 SII131085:SII131124 SSE131085:SSE131124 TCA131085:TCA131124 TLW131085:TLW131124 TVS131085:TVS131124 UFO131085:UFO131124 UPK131085:UPK131124 UZG131085:UZG131124 VJC131085:VJC131124 VSY131085:VSY131124 WCU131085:WCU131124 WMQ131085:WMQ131124 WWM131085:WWM131124 AE196621:AE196660 KA196621:KA196660 TW196621:TW196660 ADS196621:ADS196660 ANO196621:ANO196660 AXK196621:AXK196660 BHG196621:BHG196660 BRC196621:BRC196660 CAY196621:CAY196660 CKU196621:CKU196660 CUQ196621:CUQ196660 DEM196621:DEM196660 DOI196621:DOI196660 DYE196621:DYE196660 EIA196621:EIA196660 ERW196621:ERW196660 FBS196621:FBS196660 FLO196621:FLO196660 FVK196621:FVK196660 GFG196621:GFG196660 GPC196621:GPC196660 GYY196621:GYY196660 HIU196621:HIU196660 HSQ196621:HSQ196660 ICM196621:ICM196660 IMI196621:IMI196660 IWE196621:IWE196660 JGA196621:JGA196660 JPW196621:JPW196660 JZS196621:JZS196660 KJO196621:KJO196660 KTK196621:KTK196660 LDG196621:LDG196660 LNC196621:LNC196660 LWY196621:LWY196660 MGU196621:MGU196660 MQQ196621:MQQ196660 NAM196621:NAM196660 NKI196621:NKI196660 NUE196621:NUE196660 OEA196621:OEA196660 ONW196621:ONW196660 OXS196621:OXS196660 PHO196621:PHO196660 PRK196621:PRK196660 QBG196621:QBG196660 QLC196621:QLC196660 QUY196621:QUY196660 REU196621:REU196660 ROQ196621:ROQ196660 RYM196621:RYM196660 SII196621:SII196660 SSE196621:SSE196660 TCA196621:TCA196660 TLW196621:TLW196660 TVS196621:TVS196660 UFO196621:UFO196660 UPK196621:UPK196660 UZG196621:UZG196660 VJC196621:VJC196660 VSY196621:VSY196660 WCU196621:WCU196660 WMQ196621:WMQ196660 WWM196621:WWM196660 AE262157:AE262196 KA262157:KA262196 TW262157:TW262196 ADS262157:ADS262196 ANO262157:ANO262196 AXK262157:AXK262196 BHG262157:BHG262196 BRC262157:BRC262196 CAY262157:CAY262196 CKU262157:CKU262196 CUQ262157:CUQ262196 DEM262157:DEM262196 DOI262157:DOI262196 DYE262157:DYE262196 EIA262157:EIA262196 ERW262157:ERW262196 FBS262157:FBS262196 FLO262157:FLO262196 FVK262157:FVK262196 GFG262157:GFG262196 GPC262157:GPC262196 GYY262157:GYY262196 HIU262157:HIU262196 HSQ262157:HSQ262196 ICM262157:ICM262196 IMI262157:IMI262196 IWE262157:IWE262196 JGA262157:JGA262196 JPW262157:JPW262196 JZS262157:JZS262196 KJO262157:KJO262196 KTK262157:KTK262196 LDG262157:LDG262196 LNC262157:LNC262196 LWY262157:LWY262196 MGU262157:MGU262196 MQQ262157:MQQ262196 NAM262157:NAM262196 NKI262157:NKI262196 NUE262157:NUE262196 OEA262157:OEA262196 ONW262157:ONW262196 OXS262157:OXS262196 PHO262157:PHO262196 PRK262157:PRK262196 QBG262157:QBG262196 QLC262157:QLC262196 QUY262157:QUY262196 REU262157:REU262196 ROQ262157:ROQ262196 RYM262157:RYM262196 SII262157:SII262196 SSE262157:SSE262196 TCA262157:TCA262196 TLW262157:TLW262196 TVS262157:TVS262196 UFO262157:UFO262196 UPK262157:UPK262196 UZG262157:UZG262196 VJC262157:VJC262196 VSY262157:VSY262196 WCU262157:WCU262196 WMQ262157:WMQ262196 WWM262157:WWM262196 AE327693:AE327732 KA327693:KA327732 TW327693:TW327732 ADS327693:ADS327732 ANO327693:ANO327732 AXK327693:AXK327732 BHG327693:BHG327732 BRC327693:BRC327732 CAY327693:CAY327732 CKU327693:CKU327732 CUQ327693:CUQ327732 DEM327693:DEM327732 DOI327693:DOI327732 DYE327693:DYE327732 EIA327693:EIA327732 ERW327693:ERW327732 FBS327693:FBS327732 FLO327693:FLO327732 FVK327693:FVK327732 GFG327693:GFG327732 GPC327693:GPC327732 GYY327693:GYY327732 HIU327693:HIU327732 HSQ327693:HSQ327732 ICM327693:ICM327732 IMI327693:IMI327732 IWE327693:IWE327732 JGA327693:JGA327732 JPW327693:JPW327732 JZS327693:JZS327732 KJO327693:KJO327732 KTK327693:KTK327732 LDG327693:LDG327732 LNC327693:LNC327732 LWY327693:LWY327732 MGU327693:MGU327732 MQQ327693:MQQ327732 NAM327693:NAM327732 NKI327693:NKI327732 NUE327693:NUE327732 OEA327693:OEA327732 ONW327693:ONW327732 OXS327693:OXS327732 PHO327693:PHO327732 PRK327693:PRK327732 QBG327693:QBG327732 QLC327693:QLC327732 QUY327693:QUY327732 REU327693:REU327732 ROQ327693:ROQ327732 RYM327693:RYM327732 SII327693:SII327732 SSE327693:SSE327732 TCA327693:TCA327732 TLW327693:TLW327732 TVS327693:TVS327732 UFO327693:UFO327732 UPK327693:UPK327732 UZG327693:UZG327732 VJC327693:VJC327732 VSY327693:VSY327732 WCU327693:WCU327732 WMQ327693:WMQ327732 WWM327693:WWM327732 AE393229:AE393268 KA393229:KA393268 TW393229:TW393268 ADS393229:ADS393268 ANO393229:ANO393268 AXK393229:AXK393268 BHG393229:BHG393268 BRC393229:BRC393268 CAY393229:CAY393268 CKU393229:CKU393268 CUQ393229:CUQ393268 DEM393229:DEM393268 DOI393229:DOI393268 DYE393229:DYE393268 EIA393229:EIA393268 ERW393229:ERW393268 FBS393229:FBS393268 FLO393229:FLO393268 FVK393229:FVK393268 GFG393229:GFG393268 GPC393229:GPC393268 GYY393229:GYY393268 HIU393229:HIU393268 HSQ393229:HSQ393268 ICM393229:ICM393268 IMI393229:IMI393268 IWE393229:IWE393268 JGA393229:JGA393268 JPW393229:JPW393268 JZS393229:JZS393268 KJO393229:KJO393268 KTK393229:KTK393268 LDG393229:LDG393268 LNC393229:LNC393268 LWY393229:LWY393268 MGU393229:MGU393268 MQQ393229:MQQ393268 NAM393229:NAM393268 NKI393229:NKI393268 NUE393229:NUE393268 OEA393229:OEA393268 ONW393229:ONW393268 OXS393229:OXS393268 PHO393229:PHO393268 PRK393229:PRK393268 QBG393229:QBG393268 QLC393229:QLC393268 QUY393229:QUY393268 REU393229:REU393268 ROQ393229:ROQ393268 RYM393229:RYM393268 SII393229:SII393268 SSE393229:SSE393268 TCA393229:TCA393268 TLW393229:TLW393268 TVS393229:TVS393268 UFO393229:UFO393268 UPK393229:UPK393268 UZG393229:UZG393268 VJC393229:VJC393268 VSY393229:VSY393268 WCU393229:WCU393268 WMQ393229:WMQ393268 WWM393229:WWM393268 AE458765:AE458804 KA458765:KA458804 TW458765:TW458804 ADS458765:ADS458804 ANO458765:ANO458804 AXK458765:AXK458804 BHG458765:BHG458804 BRC458765:BRC458804 CAY458765:CAY458804 CKU458765:CKU458804 CUQ458765:CUQ458804 DEM458765:DEM458804 DOI458765:DOI458804 DYE458765:DYE458804 EIA458765:EIA458804 ERW458765:ERW458804 FBS458765:FBS458804 FLO458765:FLO458804 FVK458765:FVK458804 GFG458765:GFG458804 GPC458765:GPC458804 GYY458765:GYY458804 HIU458765:HIU458804 HSQ458765:HSQ458804 ICM458765:ICM458804 IMI458765:IMI458804 IWE458765:IWE458804 JGA458765:JGA458804 JPW458765:JPW458804 JZS458765:JZS458804 KJO458765:KJO458804 KTK458765:KTK458804 LDG458765:LDG458804 LNC458765:LNC458804 LWY458765:LWY458804 MGU458765:MGU458804 MQQ458765:MQQ458804 NAM458765:NAM458804 NKI458765:NKI458804 NUE458765:NUE458804 OEA458765:OEA458804 ONW458765:ONW458804 OXS458765:OXS458804 PHO458765:PHO458804 PRK458765:PRK458804 QBG458765:QBG458804 QLC458765:QLC458804 QUY458765:QUY458804 REU458765:REU458804 ROQ458765:ROQ458804 RYM458765:RYM458804 SII458765:SII458804 SSE458765:SSE458804 TCA458765:TCA458804 TLW458765:TLW458804 TVS458765:TVS458804 UFO458765:UFO458804 UPK458765:UPK458804 UZG458765:UZG458804 VJC458765:VJC458804 VSY458765:VSY458804 WCU458765:WCU458804 WMQ458765:WMQ458804 WWM458765:WWM458804 AE524301:AE524340 KA524301:KA524340 TW524301:TW524340 ADS524301:ADS524340 ANO524301:ANO524340 AXK524301:AXK524340 BHG524301:BHG524340 BRC524301:BRC524340 CAY524301:CAY524340 CKU524301:CKU524340 CUQ524301:CUQ524340 DEM524301:DEM524340 DOI524301:DOI524340 DYE524301:DYE524340 EIA524301:EIA524340 ERW524301:ERW524340 FBS524301:FBS524340 FLO524301:FLO524340 FVK524301:FVK524340 GFG524301:GFG524340 GPC524301:GPC524340 GYY524301:GYY524340 HIU524301:HIU524340 HSQ524301:HSQ524340 ICM524301:ICM524340 IMI524301:IMI524340 IWE524301:IWE524340 JGA524301:JGA524340 JPW524301:JPW524340 JZS524301:JZS524340 KJO524301:KJO524340 KTK524301:KTK524340 LDG524301:LDG524340 LNC524301:LNC524340 LWY524301:LWY524340 MGU524301:MGU524340 MQQ524301:MQQ524340 NAM524301:NAM524340 NKI524301:NKI524340 NUE524301:NUE524340 OEA524301:OEA524340 ONW524301:ONW524340 OXS524301:OXS524340 PHO524301:PHO524340 PRK524301:PRK524340 QBG524301:QBG524340 QLC524301:QLC524340 QUY524301:QUY524340 REU524301:REU524340 ROQ524301:ROQ524340 RYM524301:RYM524340 SII524301:SII524340 SSE524301:SSE524340 TCA524301:TCA524340 TLW524301:TLW524340 TVS524301:TVS524340 UFO524301:UFO524340 UPK524301:UPK524340 UZG524301:UZG524340 VJC524301:VJC524340 VSY524301:VSY524340 WCU524301:WCU524340 WMQ524301:WMQ524340 WWM524301:WWM524340 AE589837:AE589876 KA589837:KA589876 TW589837:TW589876 ADS589837:ADS589876 ANO589837:ANO589876 AXK589837:AXK589876 BHG589837:BHG589876 BRC589837:BRC589876 CAY589837:CAY589876 CKU589837:CKU589876 CUQ589837:CUQ589876 DEM589837:DEM589876 DOI589837:DOI589876 DYE589837:DYE589876 EIA589837:EIA589876 ERW589837:ERW589876 FBS589837:FBS589876 FLO589837:FLO589876 FVK589837:FVK589876 GFG589837:GFG589876 GPC589837:GPC589876 GYY589837:GYY589876 HIU589837:HIU589876 HSQ589837:HSQ589876 ICM589837:ICM589876 IMI589837:IMI589876 IWE589837:IWE589876 JGA589837:JGA589876 JPW589837:JPW589876 JZS589837:JZS589876 KJO589837:KJO589876 KTK589837:KTK589876 LDG589837:LDG589876 LNC589837:LNC589876 LWY589837:LWY589876 MGU589837:MGU589876 MQQ589837:MQQ589876 NAM589837:NAM589876 NKI589837:NKI589876 NUE589837:NUE589876 OEA589837:OEA589876 ONW589837:ONW589876 OXS589837:OXS589876 PHO589837:PHO589876 PRK589837:PRK589876 QBG589837:QBG589876 QLC589837:QLC589876 QUY589837:QUY589876 REU589837:REU589876 ROQ589837:ROQ589876 RYM589837:RYM589876 SII589837:SII589876 SSE589837:SSE589876 TCA589837:TCA589876 TLW589837:TLW589876 TVS589837:TVS589876 UFO589837:UFO589876 UPK589837:UPK589876 UZG589837:UZG589876 VJC589837:VJC589876 VSY589837:VSY589876 WCU589837:WCU589876 WMQ589837:WMQ589876 WWM589837:WWM589876 AE655373:AE655412 KA655373:KA655412 TW655373:TW655412 ADS655373:ADS655412 ANO655373:ANO655412 AXK655373:AXK655412 BHG655373:BHG655412 BRC655373:BRC655412 CAY655373:CAY655412 CKU655373:CKU655412 CUQ655373:CUQ655412 DEM655373:DEM655412 DOI655373:DOI655412 DYE655373:DYE655412 EIA655373:EIA655412 ERW655373:ERW655412 FBS655373:FBS655412 FLO655373:FLO655412 FVK655373:FVK655412 GFG655373:GFG655412 GPC655373:GPC655412 GYY655373:GYY655412 HIU655373:HIU655412 HSQ655373:HSQ655412 ICM655373:ICM655412 IMI655373:IMI655412 IWE655373:IWE655412 JGA655373:JGA655412 JPW655373:JPW655412 JZS655373:JZS655412 KJO655373:KJO655412 KTK655373:KTK655412 LDG655373:LDG655412 LNC655373:LNC655412 LWY655373:LWY655412 MGU655373:MGU655412 MQQ655373:MQQ655412 NAM655373:NAM655412 NKI655373:NKI655412 NUE655373:NUE655412 OEA655373:OEA655412 ONW655373:ONW655412 OXS655373:OXS655412 PHO655373:PHO655412 PRK655373:PRK655412 QBG655373:QBG655412 QLC655373:QLC655412 QUY655373:QUY655412 REU655373:REU655412 ROQ655373:ROQ655412 RYM655373:RYM655412 SII655373:SII655412 SSE655373:SSE655412 TCA655373:TCA655412 TLW655373:TLW655412 TVS655373:TVS655412 UFO655373:UFO655412 UPK655373:UPK655412 UZG655373:UZG655412 VJC655373:VJC655412 VSY655373:VSY655412 WCU655373:WCU655412 WMQ655373:WMQ655412 WWM655373:WWM655412 AE720909:AE720948 KA720909:KA720948 TW720909:TW720948 ADS720909:ADS720948 ANO720909:ANO720948 AXK720909:AXK720948 BHG720909:BHG720948 BRC720909:BRC720948 CAY720909:CAY720948 CKU720909:CKU720948 CUQ720909:CUQ720948 DEM720909:DEM720948 DOI720909:DOI720948 DYE720909:DYE720948 EIA720909:EIA720948 ERW720909:ERW720948 FBS720909:FBS720948 FLO720909:FLO720948 FVK720909:FVK720948 GFG720909:GFG720948 GPC720909:GPC720948 GYY720909:GYY720948 HIU720909:HIU720948 HSQ720909:HSQ720948 ICM720909:ICM720948 IMI720909:IMI720948 IWE720909:IWE720948 JGA720909:JGA720948 JPW720909:JPW720948 JZS720909:JZS720948 KJO720909:KJO720948 KTK720909:KTK720948 LDG720909:LDG720948 LNC720909:LNC720948 LWY720909:LWY720948 MGU720909:MGU720948 MQQ720909:MQQ720948 NAM720909:NAM720948 NKI720909:NKI720948 NUE720909:NUE720948 OEA720909:OEA720948 ONW720909:ONW720948 OXS720909:OXS720948 PHO720909:PHO720948 PRK720909:PRK720948 QBG720909:QBG720948 QLC720909:QLC720948 QUY720909:QUY720948 REU720909:REU720948 ROQ720909:ROQ720948 RYM720909:RYM720948 SII720909:SII720948 SSE720909:SSE720948 TCA720909:TCA720948 TLW720909:TLW720948 TVS720909:TVS720948 UFO720909:UFO720948 UPK720909:UPK720948 UZG720909:UZG720948 VJC720909:VJC720948 VSY720909:VSY720948 WCU720909:WCU720948 WMQ720909:WMQ720948 WWM720909:WWM720948 AE786445:AE786484 KA786445:KA786484 TW786445:TW786484 ADS786445:ADS786484 ANO786445:ANO786484 AXK786445:AXK786484 BHG786445:BHG786484 BRC786445:BRC786484 CAY786445:CAY786484 CKU786445:CKU786484 CUQ786445:CUQ786484 DEM786445:DEM786484 DOI786445:DOI786484 DYE786445:DYE786484 EIA786445:EIA786484 ERW786445:ERW786484 FBS786445:FBS786484 FLO786445:FLO786484 FVK786445:FVK786484 GFG786445:GFG786484 GPC786445:GPC786484 GYY786445:GYY786484 HIU786445:HIU786484 HSQ786445:HSQ786484 ICM786445:ICM786484 IMI786445:IMI786484 IWE786445:IWE786484 JGA786445:JGA786484 JPW786445:JPW786484 JZS786445:JZS786484 KJO786445:KJO786484 KTK786445:KTK786484 LDG786445:LDG786484 LNC786445:LNC786484 LWY786445:LWY786484 MGU786445:MGU786484 MQQ786445:MQQ786484 NAM786445:NAM786484 NKI786445:NKI786484 NUE786445:NUE786484 OEA786445:OEA786484 ONW786445:ONW786484 OXS786445:OXS786484 PHO786445:PHO786484 PRK786445:PRK786484 QBG786445:QBG786484 QLC786445:QLC786484 QUY786445:QUY786484 REU786445:REU786484 ROQ786445:ROQ786484 RYM786445:RYM786484 SII786445:SII786484 SSE786445:SSE786484 TCA786445:TCA786484 TLW786445:TLW786484 TVS786445:TVS786484 UFO786445:UFO786484 UPK786445:UPK786484 UZG786445:UZG786484 VJC786445:VJC786484 VSY786445:VSY786484 WCU786445:WCU786484 WMQ786445:WMQ786484 WWM786445:WWM786484 AE851981:AE852020 KA851981:KA852020 TW851981:TW852020 ADS851981:ADS852020 ANO851981:ANO852020 AXK851981:AXK852020 BHG851981:BHG852020 BRC851981:BRC852020 CAY851981:CAY852020 CKU851981:CKU852020 CUQ851981:CUQ852020 DEM851981:DEM852020 DOI851981:DOI852020 DYE851981:DYE852020 EIA851981:EIA852020 ERW851981:ERW852020 FBS851981:FBS852020 FLO851981:FLO852020 FVK851981:FVK852020 GFG851981:GFG852020 GPC851981:GPC852020 GYY851981:GYY852020 HIU851981:HIU852020 HSQ851981:HSQ852020 ICM851981:ICM852020 IMI851981:IMI852020 IWE851981:IWE852020 JGA851981:JGA852020 JPW851981:JPW852020 JZS851981:JZS852020 KJO851981:KJO852020 KTK851981:KTK852020 LDG851981:LDG852020 LNC851981:LNC852020 LWY851981:LWY852020 MGU851981:MGU852020 MQQ851981:MQQ852020 NAM851981:NAM852020 NKI851981:NKI852020 NUE851981:NUE852020 OEA851981:OEA852020 ONW851981:ONW852020 OXS851981:OXS852020 PHO851981:PHO852020 PRK851981:PRK852020 QBG851981:QBG852020 QLC851981:QLC852020 QUY851981:QUY852020 REU851981:REU852020 ROQ851981:ROQ852020 RYM851981:RYM852020 SII851981:SII852020 SSE851981:SSE852020 TCA851981:TCA852020 TLW851981:TLW852020 TVS851981:TVS852020 UFO851981:UFO852020 UPK851981:UPK852020 UZG851981:UZG852020 VJC851981:VJC852020 VSY851981:VSY852020 WCU851981:WCU852020 WMQ851981:WMQ852020 WWM851981:WWM852020 AE917517:AE917556 KA917517:KA917556 TW917517:TW917556 ADS917517:ADS917556 ANO917517:ANO917556 AXK917517:AXK917556 BHG917517:BHG917556 BRC917517:BRC917556 CAY917517:CAY917556 CKU917517:CKU917556 CUQ917517:CUQ917556 DEM917517:DEM917556 DOI917517:DOI917556 DYE917517:DYE917556 EIA917517:EIA917556 ERW917517:ERW917556 FBS917517:FBS917556 FLO917517:FLO917556 FVK917517:FVK917556 GFG917517:GFG917556 GPC917517:GPC917556 GYY917517:GYY917556 HIU917517:HIU917556 HSQ917517:HSQ917556 ICM917517:ICM917556 IMI917517:IMI917556 IWE917517:IWE917556 JGA917517:JGA917556 JPW917517:JPW917556 JZS917517:JZS917556 KJO917517:KJO917556 KTK917517:KTK917556 LDG917517:LDG917556 LNC917517:LNC917556 LWY917517:LWY917556 MGU917517:MGU917556 MQQ917517:MQQ917556 NAM917517:NAM917556 NKI917517:NKI917556 NUE917517:NUE917556 OEA917517:OEA917556 ONW917517:ONW917556 OXS917517:OXS917556 PHO917517:PHO917556 PRK917517:PRK917556 QBG917517:QBG917556 QLC917517:QLC917556 QUY917517:QUY917556 REU917517:REU917556 ROQ917517:ROQ917556 RYM917517:RYM917556 SII917517:SII917556 SSE917517:SSE917556 TCA917517:TCA917556 TLW917517:TLW917556 TVS917517:TVS917556 UFO917517:UFO917556 UPK917517:UPK917556 UZG917517:UZG917556 VJC917517:VJC917556 VSY917517:VSY917556 WCU917517:WCU917556 WMQ917517:WMQ917556 WWM917517:WWM917556 AE983053:AE983092 KA983053:KA983092 TW983053:TW983092 ADS983053:ADS983092 ANO983053:ANO983092 AXK983053:AXK983092 BHG983053:BHG983092 BRC983053:BRC983092 CAY983053:CAY983092 CKU983053:CKU983092 CUQ983053:CUQ983092 DEM983053:DEM983092 DOI983053:DOI983092 DYE983053:DYE983092 EIA983053:EIA983092 ERW983053:ERW983092 FBS983053:FBS983092 FLO983053:FLO983092 FVK983053:FVK983092 GFG983053:GFG983092 GPC983053:GPC983092 GYY983053:GYY983092 HIU983053:HIU983092 HSQ983053:HSQ983092 ICM983053:ICM983092 IMI983053:IMI983092 IWE983053:IWE983092 JGA983053:JGA983092 JPW983053:JPW983092 JZS983053:JZS983092 KJO983053:KJO983092 KTK983053:KTK983092 LDG983053:LDG983092 LNC983053:LNC983092 LWY983053:LWY983092 MGU983053:MGU983092 MQQ983053:MQQ983092 NAM983053:NAM983092 NKI983053:NKI983092 NUE983053:NUE983092 OEA983053:OEA983092 ONW983053:ONW983092 OXS983053:OXS983092 PHO983053:PHO983092 PRK983053:PRK983092 QBG983053:QBG983092 QLC983053:QLC983092 QUY983053:QUY983092 REU983053:REU983092 ROQ983053:ROQ983092 RYM983053:RYM983092 SII983053:SII983092 SSE983053:SSE983092 TCA983053:TCA983092 TLW983053:TLW983092 TVS983053:TVS983092 UFO983053:UFO983092 UPK983053:UPK983092 UZG983053:UZG983092 VJC983053:VJC983092 VSY983053:VSY983092 WCU983053:WCU983092 WMQ983053:WMQ983092 WWM983053:WWM983092 AH13:AH52 KD13:KD52 TZ13:TZ52 ADV13:ADV52 ANR13:ANR52 AXN13:AXN52 BHJ13:BHJ52 BRF13:BRF52 CBB13:CBB52 CKX13:CKX52 CUT13:CUT52 DEP13:DEP52 DOL13:DOL52 DYH13:DYH52 EID13:EID52 ERZ13:ERZ52 FBV13:FBV52 FLR13:FLR52 FVN13:FVN52 GFJ13:GFJ52 GPF13:GPF52 GZB13:GZB52 HIX13:HIX52 HST13:HST52 ICP13:ICP52 IML13:IML52 IWH13:IWH52 JGD13:JGD52 JPZ13:JPZ52 JZV13:JZV52 KJR13:KJR52 KTN13:KTN52 LDJ13:LDJ52 LNF13:LNF52 LXB13:LXB52 MGX13:MGX52 MQT13:MQT52 NAP13:NAP52 NKL13:NKL52 NUH13:NUH52 OED13:OED52 ONZ13:ONZ52 OXV13:OXV52 PHR13:PHR52 PRN13:PRN52 QBJ13:QBJ52 QLF13:QLF52 QVB13:QVB52 REX13:REX52 ROT13:ROT52 RYP13:RYP52 SIL13:SIL52 SSH13:SSH52 TCD13:TCD52 TLZ13:TLZ52 TVV13:TVV52 UFR13:UFR52 UPN13:UPN52 UZJ13:UZJ52 VJF13:VJF52 VTB13:VTB52 WCX13:WCX52 WMT13:WMT52 WWP13:WWP52 AH65549:AH65588 KD65549:KD65588 TZ65549:TZ65588 ADV65549:ADV65588 ANR65549:ANR65588 AXN65549:AXN65588 BHJ65549:BHJ65588 BRF65549:BRF65588 CBB65549:CBB65588 CKX65549:CKX65588 CUT65549:CUT65588 DEP65549:DEP65588 DOL65549:DOL65588 DYH65549:DYH65588 EID65549:EID65588 ERZ65549:ERZ65588 FBV65549:FBV65588 FLR65549:FLR65588 FVN65549:FVN65588 GFJ65549:GFJ65588 GPF65549:GPF65588 GZB65549:GZB65588 HIX65549:HIX65588 HST65549:HST65588 ICP65549:ICP65588 IML65549:IML65588 IWH65549:IWH65588 JGD65549:JGD65588 JPZ65549:JPZ65588 JZV65549:JZV65588 KJR65549:KJR65588 KTN65549:KTN65588 LDJ65549:LDJ65588 LNF65549:LNF65588 LXB65549:LXB65588 MGX65549:MGX65588 MQT65549:MQT65588 NAP65549:NAP65588 NKL65549:NKL65588 NUH65549:NUH65588 OED65549:OED65588 ONZ65549:ONZ65588 OXV65549:OXV65588 PHR65549:PHR65588 PRN65549:PRN65588 QBJ65549:QBJ65588 QLF65549:QLF65588 QVB65549:QVB65588 REX65549:REX65588 ROT65549:ROT65588 RYP65549:RYP65588 SIL65549:SIL65588 SSH65549:SSH65588 TCD65549:TCD65588 TLZ65549:TLZ65588 TVV65549:TVV65588 UFR65549:UFR65588 UPN65549:UPN65588 UZJ65549:UZJ65588 VJF65549:VJF65588 VTB65549:VTB65588 WCX65549:WCX65588 WMT65549:WMT65588 WWP65549:WWP65588 AH131085:AH131124 KD131085:KD131124 TZ131085:TZ131124 ADV131085:ADV131124 ANR131085:ANR131124 AXN131085:AXN131124 BHJ131085:BHJ131124 BRF131085:BRF131124 CBB131085:CBB131124 CKX131085:CKX131124 CUT131085:CUT131124 DEP131085:DEP131124 DOL131085:DOL131124 DYH131085:DYH131124 EID131085:EID131124 ERZ131085:ERZ131124 FBV131085:FBV131124 FLR131085:FLR131124 FVN131085:FVN131124 GFJ131085:GFJ131124 GPF131085:GPF131124 GZB131085:GZB131124 HIX131085:HIX131124 HST131085:HST131124 ICP131085:ICP131124 IML131085:IML131124 IWH131085:IWH131124 JGD131085:JGD131124 JPZ131085:JPZ131124 JZV131085:JZV131124 KJR131085:KJR131124 KTN131085:KTN131124 LDJ131085:LDJ131124 LNF131085:LNF131124 LXB131085:LXB131124 MGX131085:MGX131124 MQT131085:MQT131124 NAP131085:NAP131124 NKL131085:NKL131124 NUH131085:NUH131124 OED131085:OED131124 ONZ131085:ONZ131124 OXV131085:OXV131124 PHR131085:PHR131124 PRN131085:PRN131124 QBJ131085:QBJ131124 QLF131085:QLF131124 QVB131085:QVB131124 REX131085:REX131124 ROT131085:ROT131124 RYP131085:RYP131124 SIL131085:SIL131124 SSH131085:SSH131124 TCD131085:TCD131124 TLZ131085:TLZ131124 TVV131085:TVV131124 UFR131085:UFR131124 UPN131085:UPN131124 UZJ131085:UZJ131124 VJF131085:VJF131124 VTB131085:VTB131124 WCX131085:WCX131124 WMT131085:WMT131124 WWP131085:WWP131124 AH196621:AH196660 KD196621:KD196660 TZ196621:TZ196660 ADV196621:ADV196660 ANR196621:ANR196660 AXN196621:AXN196660 BHJ196621:BHJ196660 BRF196621:BRF196660 CBB196621:CBB196660 CKX196621:CKX196660 CUT196621:CUT196660 DEP196621:DEP196660 DOL196621:DOL196660 DYH196621:DYH196660 EID196621:EID196660 ERZ196621:ERZ196660 FBV196621:FBV196660 FLR196621:FLR196660 FVN196621:FVN196660 GFJ196621:GFJ196660 GPF196621:GPF196660 GZB196621:GZB196660 HIX196621:HIX196660 HST196621:HST196660 ICP196621:ICP196660 IML196621:IML196660 IWH196621:IWH196660 JGD196621:JGD196660 JPZ196621:JPZ196660 JZV196621:JZV196660 KJR196621:KJR196660 KTN196621:KTN196660 LDJ196621:LDJ196660 LNF196621:LNF196660 LXB196621:LXB196660 MGX196621:MGX196660 MQT196621:MQT196660 NAP196621:NAP196660 NKL196621:NKL196660 NUH196621:NUH196660 OED196621:OED196660 ONZ196621:ONZ196660 OXV196621:OXV196660 PHR196621:PHR196660 PRN196621:PRN196660 QBJ196621:QBJ196660 QLF196621:QLF196660 QVB196621:QVB196660 REX196621:REX196660 ROT196621:ROT196660 RYP196621:RYP196660 SIL196621:SIL196660 SSH196621:SSH196660 TCD196621:TCD196660 TLZ196621:TLZ196660 TVV196621:TVV196660 UFR196621:UFR196660 UPN196621:UPN196660 UZJ196621:UZJ196660 VJF196621:VJF196660 VTB196621:VTB196660 WCX196621:WCX196660 WMT196621:WMT196660 WWP196621:WWP196660 AH262157:AH262196 KD262157:KD262196 TZ262157:TZ262196 ADV262157:ADV262196 ANR262157:ANR262196 AXN262157:AXN262196 BHJ262157:BHJ262196 BRF262157:BRF262196 CBB262157:CBB262196 CKX262157:CKX262196 CUT262157:CUT262196 DEP262157:DEP262196 DOL262157:DOL262196 DYH262157:DYH262196 EID262157:EID262196 ERZ262157:ERZ262196 FBV262157:FBV262196 FLR262157:FLR262196 FVN262157:FVN262196 GFJ262157:GFJ262196 GPF262157:GPF262196 GZB262157:GZB262196 HIX262157:HIX262196 HST262157:HST262196 ICP262157:ICP262196 IML262157:IML262196 IWH262157:IWH262196 JGD262157:JGD262196 JPZ262157:JPZ262196 JZV262157:JZV262196 KJR262157:KJR262196 KTN262157:KTN262196 LDJ262157:LDJ262196 LNF262157:LNF262196 LXB262157:LXB262196 MGX262157:MGX262196 MQT262157:MQT262196 NAP262157:NAP262196 NKL262157:NKL262196 NUH262157:NUH262196 OED262157:OED262196 ONZ262157:ONZ262196 OXV262157:OXV262196 PHR262157:PHR262196 PRN262157:PRN262196 QBJ262157:QBJ262196 QLF262157:QLF262196 QVB262157:QVB262196 REX262157:REX262196 ROT262157:ROT262196 RYP262157:RYP262196 SIL262157:SIL262196 SSH262157:SSH262196 TCD262157:TCD262196 TLZ262157:TLZ262196 TVV262157:TVV262196 UFR262157:UFR262196 UPN262157:UPN262196 UZJ262157:UZJ262196 VJF262157:VJF262196 VTB262157:VTB262196 WCX262157:WCX262196 WMT262157:WMT262196 WWP262157:WWP262196 AH327693:AH327732 KD327693:KD327732 TZ327693:TZ327732 ADV327693:ADV327732 ANR327693:ANR327732 AXN327693:AXN327732 BHJ327693:BHJ327732 BRF327693:BRF327732 CBB327693:CBB327732 CKX327693:CKX327732 CUT327693:CUT327732 DEP327693:DEP327732 DOL327693:DOL327732 DYH327693:DYH327732 EID327693:EID327732 ERZ327693:ERZ327732 FBV327693:FBV327732 FLR327693:FLR327732 FVN327693:FVN327732 GFJ327693:GFJ327732 GPF327693:GPF327732 GZB327693:GZB327732 HIX327693:HIX327732 HST327693:HST327732 ICP327693:ICP327732 IML327693:IML327732 IWH327693:IWH327732 JGD327693:JGD327732 JPZ327693:JPZ327732 JZV327693:JZV327732 KJR327693:KJR327732 KTN327693:KTN327732 LDJ327693:LDJ327732 LNF327693:LNF327732 LXB327693:LXB327732 MGX327693:MGX327732 MQT327693:MQT327732 NAP327693:NAP327732 NKL327693:NKL327732 NUH327693:NUH327732 OED327693:OED327732 ONZ327693:ONZ327732 OXV327693:OXV327732 PHR327693:PHR327732 PRN327693:PRN327732 QBJ327693:QBJ327732 QLF327693:QLF327732 QVB327693:QVB327732 REX327693:REX327732 ROT327693:ROT327732 RYP327693:RYP327732 SIL327693:SIL327732 SSH327693:SSH327732 TCD327693:TCD327732 TLZ327693:TLZ327732 TVV327693:TVV327732 UFR327693:UFR327732 UPN327693:UPN327732 UZJ327693:UZJ327732 VJF327693:VJF327732 VTB327693:VTB327732 WCX327693:WCX327732 WMT327693:WMT327732 WWP327693:WWP327732 AH393229:AH393268 KD393229:KD393268 TZ393229:TZ393268 ADV393229:ADV393268 ANR393229:ANR393268 AXN393229:AXN393268 BHJ393229:BHJ393268 BRF393229:BRF393268 CBB393229:CBB393268 CKX393229:CKX393268 CUT393229:CUT393268 DEP393229:DEP393268 DOL393229:DOL393268 DYH393229:DYH393268 EID393229:EID393268 ERZ393229:ERZ393268 FBV393229:FBV393268 FLR393229:FLR393268 FVN393229:FVN393268 GFJ393229:GFJ393268 GPF393229:GPF393268 GZB393229:GZB393268 HIX393229:HIX393268 HST393229:HST393268 ICP393229:ICP393268 IML393229:IML393268 IWH393229:IWH393268 JGD393229:JGD393268 JPZ393229:JPZ393268 JZV393229:JZV393268 KJR393229:KJR393268 KTN393229:KTN393268 LDJ393229:LDJ393268 LNF393229:LNF393268 LXB393229:LXB393268 MGX393229:MGX393268 MQT393229:MQT393268 NAP393229:NAP393268 NKL393229:NKL393268 NUH393229:NUH393268 OED393229:OED393268 ONZ393229:ONZ393268 OXV393229:OXV393268 PHR393229:PHR393268 PRN393229:PRN393268 QBJ393229:QBJ393268 QLF393229:QLF393268 QVB393229:QVB393268 REX393229:REX393268 ROT393229:ROT393268 RYP393229:RYP393268 SIL393229:SIL393268 SSH393229:SSH393268 TCD393229:TCD393268 TLZ393229:TLZ393268 TVV393229:TVV393268 UFR393229:UFR393268 UPN393229:UPN393268 UZJ393229:UZJ393268 VJF393229:VJF393268 VTB393229:VTB393268 WCX393229:WCX393268 WMT393229:WMT393268 WWP393229:WWP393268 AH458765:AH458804 KD458765:KD458804 TZ458765:TZ458804 ADV458765:ADV458804 ANR458765:ANR458804 AXN458765:AXN458804 BHJ458765:BHJ458804 BRF458765:BRF458804 CBB458765:CBB458804 CKX458765:CKX458804 CUT458765:CUT458804 DEP458765:DEP458804 DOL458765:DOL458804 DYH458765:DYH458804 EID458765:EID458804 ERZ458765:ERZ458804 FBV458765:FBV458804 FLR458765:FLR458804 FVN458765:FVN458804 GFJ458765:GFJ458804 GPF458765:GPF458804 GZB458765:GZB458804 HIX458765:HIX458804 HST458765:HST458804 ICP458765:ICP458804 IML458765:IML458804 IWH458765:IWH458804 JGD458765:JGD458804 JPZ458765:JPZ458804 JZV458765:JZV458804 KJR458765:KJR458804 KTN458765:KTN458804 LDJ458765:LDJ458804 LNF458765:LNF458804 LXB458765:LXB458804 MGX458765:MGX458804 MQT458765:MQT458804 NAP458765:NAP458804 NKL458765:NKL458804 NUH458765:NUH458804 OED458765:OED458804 ONZ458765:ONZ458804 OXV458765:OXV458804 PHR458765:PHR458804 PRN458765:PRN458804 QBJ458765:QBJ458804 QLF458765:QLF458804 QVB458765:QVB458804 REX458765:REX458804 ROT458765:ROT458804 RYP458765:RYP458804 SIL458765:SIL458804 SSH458765:SSH458804 TCD458765:TCD458804 TLZ458765:TLZ458804 TVV458765:TVV458804 UFR458765:UFR458804 UPN458765:UPN458804 UZJ458765:UZJ458804 VJF458765:VJF458804 VTB458765:VTB458804 WCX458765:WCX458804 WMT458765:WMT458804 WWP458765:WWP458804 AH524301:AH524340 KD524301:KD524340 TZ524301:TZ524340 ADV524301:ADV524340 ANR524301:ANR524340 AXN524301:AXN524340 BHJ524301:BHJ524340 BRF524301:BRF524340 CBB524301:CBB524340 CKX524301:CKX524340 CUT524301:CUT524340 DEP524301:DEP524340 DOL524301:DOL524340 DYH524301:DYH524340 EID524301:EID524340 ERZ524301:ERZ524340 FBV524301:FBV524340 FLR524301:FLR524340 FVN524301:FVN524340 GFJ524301:GFJ524340 GPF524301:GPF524340 GZB524301:GZB524340 HIX524301:HIX524340 HST524301:HST524340 ICP524301:ICP524340 IML524301:IML524340 IWH524301:IWH524340 JGD524301:JGD524340 JPZ524301:JPZ524340 JZV524301:JZV524340 KJR524301:KJR524340 KTN524301:KTN524340 LDJ524301:LDJ524340 LNF524301:LNF524340 LXB524301:LXB524340 MGX524301:MGX524340 MQT524301:MQT524340 NAP524301:NAP524340 NKL524301:NKL524340 NUH524301:NUH524340 OED524301:OED524340 ONZ524301:ONZ524340 OXV524301:OXV524340 PHR524301:PHR524340 PRN524301:PRN524340 QBJ524301:QBJ524340 QLF524301:QLF524340 QVB524301:QVB524340 REX524301:REX524340 ROT524301:ROT524340 RYP524301:RYP524340 SIL524301:SIL524340 SSH524301:SSH524340 TCD524301:TCD524340 TLZ524301:TLZ524340 TVV524301:TVV524340 UFR524301:UFR524340 UPN524301:UPN524340 UZJ524301:UZJ524340 VJF524301:VJF524340 VTB524301:VTB524340 WCX524301:WCX524340 WMT524301:WMT524340 WWP524301:WWP524340 AH589837:AH589876 KD589837:KD589876 TZ589837:TZ589876 ADV589837:ADV589876 ANR589837:ANR589876 AXN589837:AXN589876 BHJ589837:BHJ589876 BRF589837:BRF589876 CBB589837:CBB589876 CKX589837:CKX589876 CUT589837:CUT589876 DEP589837:DEP589876 DOL589837:DOL589876 DYH589837:DYH589876 EID589837:EID589876 ERZ589837:ERZ589876 FBV589837:FBV589876 FLR589837:FLR589876 FVN589837:FVN589876 GFJ589837:GFJ589876 GPF589837:GPF589876 GZB589837:GZB589876 HIX589837:HIX589876 HST589837:HST589876 ICP589837:ICP589876 IML589837:IML589876 IWH589837:IWH589876 JGD589837:JGD589876 JPZ589837:JPZ589876 JZV589837:JZV589876 KJR589837:KJR589876 KTN589837:KTN589876 LDJ589837:LDJ589876 LNF589837:LNF589876 LXB589837:LXB589876 MGX589837:MGX589876 MQT589837:MQT589876 NAP589837:NAP589876 NKL589837:NKL589876 NUH589837:NUH589876 OED589837:OED589876 ONZ589837:ONZ589876 OXV589837:OXV589876 PHR589837:PHR589876 PRN589837:PRN589876 QBJ589837:QBJ589876 QLF589837:QLF589876 QVB589837:QVB589876 REX589837:REX589876 ROT589837:ROT589876 RYP589837:RYP589876 SIL589837:SIL589876 SSH589837:SSH589876 TCD589837:TCD589876 TLZ589837:TLZ589876 TVV589837:TVV589876 UFR589837:UFR589876 UPN589837:UPN589876 UZJ589837:UZJ589876 VJF589837:VJF589876 VTB589837:VTB589876 WCX589837:WCX589876 WMT589837:WMT589876 WWP589837:WWP589876 AH655373:AH655412 KD655373:KD655412 TZ655373:TZ655412 ADV655373:ADV655412 ANR655373:ANR655412 AXN655373:AXN655412 BHJ655373:BHJ655412 BRF655373:BRF655412 CBB655373:CBB655412 CKX655373:CKX655412 CUT655373:CUT655412 DEP655373:DEP655412 DOL655373:DOL655412 DYH655373:DYH655412 EID655373:EID655412 ERZ655373:ERZ655412 FBV655373:FBV655412 FLR655373:FLR655412 FVN655373:FVN655412 GFJ655373:GFJ655412 GPF655373:GPF655412 GZB655373:GZB655412 HIX655373:HIX655412 HST655373:HST655412 ICP655373:ICP655412 IML655373:IML655412 IWH655373:IWH655412 JGD655373:JGD655412 JPZ655373:JPZ655412 JZV655373:JZV655412 KJR655373:KJR655412 KTN655373:KTN655412 LDJ655373:LDJ655412 LNF655373:LNF655412 LXB655373:LXB655412 MGX655373:MGX655412 MQT655373:MQT655412 NAP655373:NAP655412 NKL655373:NKL655412 NUH655373:NUH655412 OED655373:OED655412 ONZ655373:ONZ655412 OXV655373:OXV655412 PHR655373:PHR655412 PRN655373:PRN655412 QBJ655373:QBJ655412 QLF655373:QLF655412 QVB655373:QVB655412 REX655373:REX655412 ROT655373:ROT655412 RYP655373:RYP655412 SIL655373:SIL655412 SSH655373:SSH655412 TCD655373:TCD655412 TLZ655373:TLZ655412 TVV655373:TVV655412 UFR655373:UFR655412 UPN655373:UPN655412 UZJ655373:UZJ655412 VJF655373:VJF655412 VTB655373:VTB655412 WCX655373:WCX655412 WMT655373:WMT655412 WWP655373:WWP655412 AH720909:AH720948 KD720909:KD720948 TZ720909:TZ720948 ADV720909:ADV720948 ANR720909:ANR720948 AXN720909:AXN720948 BHJ720909:BHJ720948 BRF720909:BRF720948 CBB720909:CBB720948 CKX720909:CKX720948 CUT720909:CUT720948 DEP720909:DEP720948 DOL720909:DOL720948 DYH720909:DYH720948 EID720909:EID720948 ERZ720909:ERZ720948 FBV720909:FBV720948 FLR720909:FLR720948 FVN720909:FVN720948 GFJ720909:GFJ720948 GPF720909:GPF720948 GZB720909:GZB720948 HIX720909:HIX720948 HST720909:HST720948 ICP720909:ICP720948 IML720909:IML720948 IWH720909:IWH720948 JGD720909:JGD720948 JPZ720909:JPZ720948 JZV720909:JZV720948 KJR720909:KJR720948 KTN720909:KTN720948 LDJ720909:LDJ720948 LNF720909:LNF720948 LXB720909:LXB720948 MGX720909:MGX720948 MQT720909:MQT720948 NAP720909:NAP720948 NKL720909:NKL720948 NUH720909:NUH720948 OED720909:OED720948 ONZ720909:ONZ720948 OXV720909:OXV720948 PHR720909:PHR720948 PRN720909:PRN720948 QBJ720909:QBJ720948 QLF720909:QLF720948 QVB720909:QVB720948 REX720909:REX720948 ROT720909:ROT720948 RYP720909:RYP720948 SIL720909:SIL720948 SSH720909:SSH720948 TCD720909:TCD720948 TLZ720909:TLZ720948 TVV720909:TVV720948 UFR720909:UFR720948 UPN720909:UPN720948 UZJ720909:UZJ720948 VJF720909:VJF720948 VTB720909:VTB720948 WCX720909:WCX720948 WMT720909:WMT720948 WWP720909:WWP720948 AH786445:AH786484 KD786445:KD786484 TZ786445:TZ786484 ADV786445:ADV786484 ANR786445:ANR786484 AXN786445:AXN786484 BHJ786445:BHJ786484 BRF786445:BRF786484 CBB786445:CBB786484 CKX786445:CKX786484 CUT786445:CUT786484 DEP786445:DEP786484 DOL786445:DOL786484 DYH786445:DYH786484 EID786445:EID786484 ERZ786445:ERZ786484 FBV786445:FBV786484 FLR786445:FLR786484 FVN786445:FVN786484 GFJ786445:GFJ786484 GPF786445:GPF786484 GZB786445:GZB786484 HIX786445:HIX786484 HST786445:HST786484 ICP786445:ICP786484 IML786445:IML786484 IWH786445:IWH786484 JGD786445:JGD786484 JPZ786445:JPZ786484 JZV786445:JZV786484 KJR786445:KJR786484 KTN786445:KTN786484 LDJ786445:LDJ786484 LNF786445:LNF786484 LXB786445:LXB786484 MGX786445:MGX786484 MQT786445:MQT786484 NAP786445:NAP786484 NKL786445:NKL786484 NUH786445:NUH786484 OED786445:OED786484 ONZ786445:ONZ786484 OXV786445:OXV786484 PHR786445:PHR786484 PRN786445:PRN786484 QBJ786445:QBJ786484 QLF786445:QLF786484 QVB786445:QVB786484 REX786445:REX786484 ROT786445:ROT786484 RYP786445:RYP786484 SIL786445:SIL786484 SSH786445:SSH786484 TCD786445:TCD786484 TLZ786445:TLZ786484 TVV786445:TVV786484 UFR786445:UFR786484 UPN786445:UPN786484 UZJ786445:UZJ786484 VJF786445:VJF786484 VTB786445:VTB786484 WCX786445:WCX786484 WMT786445:WMT786484 WWP786445:WWP786484 AH851981:AH852020 KD851981:KD852020 TZ851981:TZ852020 ADV851981:ADV852020 ANR851981:ANR852020 AXN851981:AXN852020 BHJ851981:BHJ852020 BRF851981:BRF852020 CBB851981:CBB852020 CKX851981:CKX852020 CUT851981:CUT852020 DEP851981:DEP852020 DOL851981:DOL852020 DYH851981:DYH852020 EID851981:EID852020 ERZ851981:ERZ852020 FBV851981:FBV852020 FLR851981:FLR852020 FVN851981:FVN852020 GFJ851981:GFJ852020 GPF851981:GPF852020 GZB851981:GZB852020 HIX851981:HIX852020 HST851981:HST852020 ICP851981:ICP852020 IML851981:IML852020 IWH851981:IWH852020 JGD851981:JGD852020 JPZ851981:JPZ852020 JZV851981:JZV852020 KJR851981:KJR852020 KTN851981:KTN852020 LDJ851981:LDJ852020 LNF851981:LNF852020 LXB851981:LXB852020 MGX851981:MGX852020 MQT851981:MQT852020 NAP851981:NAP852020 NKL851981:NKL852020 NUH851981:NUH852020 OED851981:OED852020 ONZ851981:ONZ852020 OXV851981:OXV852020 PHR851981:PHR852020 PRN851981:PRN852020 QBJ851981:QBJ852020 QLF851981:QLF852020 QVB851981:QVB852020 REX851981:REX852020 ROT851981:ROT852020 RYP851981:RYP852020 SIL851981:SIL852020 SSH851981:SSH852020 TCD851981:TCD852020 TLZ851981:TLZ852020 TVV851981:TVV852020 UFR851981:UFR852020 UPN851981:UPN852020 UZJ851981:UZJ852020 VJF851981:VJF852020 VTB851981:VTB852020 WCX851981:WCX852020 WMT851981:WMT852020 WWP851981:WWP852020 AH917517:AH917556 KD917517:KD917556 TZ917517:TZ917556 ADV917517:ADV917556 ANR917517:ANR917556 AXN917517:AXN917556 BHJ917517:BHJ917556 BRF917517:BRF917556 CBB917517:CBB917556 CKX917517:CKX917556 CUT917517:CUT917556 DEP917517:DEP917556 DOL917517:DOL917556 DYH917517:DYH917556 EID917517:EID917556 ERZ917517:ERZ917556 FBV917517:FBV917556 FLR917517:FLR917556 FVN917517:FVN917556 GFJ917517:GFJ917556 GPF917517:GPF917556 GZB917517:GZB917556 HIX917517:HIX917556 HST917517:HST917556 ICP917517:ICP917556 IML917517:IML917556 IWH917517:IWH917556 JGD917517:JGD917556 JPZ917517:JPZ917556 JZV917517:JZV917556 KJR917517:KJR917556 KTN917517:KTN917556 LDJ917517:LDJ917556 LNF917517:LNF917556 LXB917517:LXB917556 MGX917517:MGX917556 MQT917517:MQT917556 NAP917517:NAP917556 NKL917517:NKL917556 NUH917517:NUH917556 OED917517:OED917556 ONZ917517:ONZ917556 OXV917517:OXV917556 PHR917517:PHR917556 PRN917517:PRN917556 QBJ917517:QBJ917556 QLF917517:QLF917556 QVB917517:QVB917556 REX917517:REX917556 ROT917517:ROT917556 RYP917517:RYP917556 SIL917517:SIL917556 SSH917517:SSH917556 TCD917517:TCD917556 TLZ917517:TLZ917556 TVV917517:TVV917556 UFR917517:UFR917556 UPN917517:UPN917556 UZJ917517:UZJ917556 VJF917517:VJF917556 VTB917517:VTB917556 WCX917517:WCX917556 WMT917517:WMT917556 WWP917517:WWP917556 AH983053:AH983092 KD983053:KD983092 TZ983053:TZ983092 ADV983053:ADV983092 ANR983053:ANR983092 AXN983053:AXN983092 BHJ983053:BHJ983092 BRF983053:BRF983092 CBB983053:CBB983092 CKX983053:CKX983092 CUT983053:CUT983092 DEP983053:DEP983092 DOL983053:DOL983092 DYH983053:DYH983092 EID983053:EID983092 ERZ983053:ERZ983092 FBV983053:FBV983092 FLR983053:FLR983092 FVN983053:FVN983092 GFJ983053:GFJ983092 GPF983053:GPF983092 GZB983053:GZB983092 HIX983053:HIX983092 HST983053:HST983092 ICP983053:ICP983092 IML983053:IML983092 IWH983053:IWH983092 JGD983053:JGD983092 JPZ983053:JPZ983092 JZV983053:JZV983092 KJR983053:KJR983092 KTN983053:KTN983092 LDJ983053:LDJ983092 LNF983053:LNF983092 LXB983053:LXB983092 MGX983053:MGX983092 MQT983053:MQT983092 NAP983053:NAP983092 NKL983053:NKL983092 NUH983053:NUH983092 OED983053:OED983092 ONZ983053:ONZ983092 OXV983053:OXV983092 PHR983053:PHR983092 PRN983053:PRN983092 QBJ983053:QBJ983092 QLF983053:QLF983092 QVB983053:QVB983092 REX983053:REX983092 ROT983053:ROT983092 RYP983053:RYP983092 SIL983053:SIL983092 SSH983053:SSH983092 TCD983053:TCD983092 TLZ983053:TLZ983092 TVV983053:TVV983092 UFR983053:UFR983092 UPN983053:UPN983092 UZJ983053:UZJ983092 VJF983053:VJF983092 VTB983053:VTB983092 WCX983053:WCX983092 WMT983053:WMT983092 WWP983053:WWP983092 AK13:AK52 KG13:KG52 UC13:UC52 ADY13:ADY52 ANU13:ANU52 AXQ13:AXQ52 BHM13:BHM52 BRI13:BRI52 CBE13:CBE52 CLA13:CLA52 CUW13:CUW52 DES13:DES52 DOO13:DOO52 DYK13:DYK52 EIG13:EIG52 ESC13:ESC52 FBY13:FBY52 FLU13:FLU52 FVQ13:FVQ52 GFM13:GFM52 GPI13:GPI52 GZE13:GZE52 HJA13:HJA52 HSW13:HSW52 ICS13:ICS52 IMO13:IMO52 IWK13:IWK52 JGG13:JGG52 JQC13:JQC52 JZY13:JZY52 KJU13:KJU52 KTQ13:KTQ52 LDM13:LDM52 LNI13:LNI52 LXE13:LXE52 MHA13:MHA52 MQW13:MQW52 NAS13:NAS52 NKO13:NKO52 NUK13:NUK52 OEG13:OEG52 OOC13:OOC52 OXY13:OXY52 PHU13:PHU52 PRQ13:PRQ52 QBM13:QBM52 QLI13:QLI52 QVE13:QVE52 RFA13:RFA52 ROW13:ROW52 RYS13:RYS52 SIO13:SIO52 SSK13:SSK52 TCG13:TCG52 TMC13:TMC52 TVY13:TVY52 UFU13:UFU52 UPQ13:UPQ52 UZM13:UZM52 VJI13:VJI52 VTE13:VTE52 WDA13:WDA52 WMW13:WMW52 WWS13:WWS52 AK65549:AK65588 KG65549:KG65588 UC65549:UC65588 ADY65549:ADY65588 ANU65549:ANU65588 AXQ65549:AXQ65588 BHM65549:BHM65588 BRI65549:BRI65588 CBE65549:CBE65588 CLA65549:CLA65588 CUW65549:CUW65588 DES65549:DES65588 DOO65549:DOO65588 DYK65549:DYK65588 EIG65549:EIG65588 ESC65549:ESC65588 FBY65549:FBY65588 FLU65549:FLU65588 FVQ65549:FVQ65588 GFM65549:GFM65588 GPI65549:GPI65588 GZE65549:GZE65588 HJA65549:HJA65588 HSW65549:HSW65588 ICS65549:ICS65588 IMO65549:IMO65588 IWK65549:IWK65588 JGG65549:JGG65588 JQC65549:JQC65588 JZY65549:JZY65588 KJU65549:KJU65588 KTQ65549:KTQ65588 LDM65549:LDM65588 LNI65549:LNI65588 LXE65549:LXE65588 MHA65549:MHA65588 MQW65549:MQW65588 NAS65549:NAS65588 NKO65549:NKO65588 NUK65549:NUK65588 OEG65549:OEG65588 OOC65549:OOC65588 OXY65549:OXY65588 PHU65549:PHU65588 PRQ65549:PRQ65588 QBM65549:QBM65588 QLI65549:QLI65588 QVE65549:QVE65588 RFA65549:RFA65588 ROW65549:ROW65588 RYS65549:RYS65588 SIO65549:SIO65588 SSK65549:SSK65588 TCG65549:TCG65588 TMC65549:TMC65588 TVY65549:TVY65588 UFU65549:UFU65588 UPQ65549:UPQ65588 UZM65549:UZM65588 VJI65549:VJI65588 VTE65549:VTE65588 WDA65549:WDA65588 WMW65549:WMW65588 WWS65549:WWS65588 AK131085:AK131124 KG131085:KG131124 UC131085:UC131124 ADY131085:ADY131124 ANU131085:ANU131124 AXQ131085:AXQ131124 BHM131085:BHM131124 BRI131085:BRI131124 CBE131085:CBE131124 CLA131085:CLA131124 CUW131085:CUW131124 DES131085:DES131124 DOO131085:DOO131124 DYK131085:DYK131124 EIG131085:EIG131124 ESC131085:ESC131124 FBY131085:FBY131124 FLU131085:FLU131124 FVQ131085:FVQ131124 GFM131085:GFM131124 GPI131085:GPI131124 GZE131085:GZE131124 HJA131085:HJA131124 HSW131085:HSW131124 ICS131085:ICS131124 IMO131085:IMO131124 IWK131085:IWK131124 JGG131085:JGG131124 JQC131085:JQC131124 JZY131085:JZY131124 KJU131085:KJU131124 KTQ131085:KTQ131124 LDM131085:LDM131124 LNI131085:LNI131124 LXE131085:LXE131124 MHA131085:MHA131124 MQW131085:MQW131124 NAS131085:NAS131124 NKO131085:NKO131124 NUK131085:NUK131124 OEG131085:OEG131124 OOC131085:OOC131124 OXY131085:OXY131124 PHU131085:PHU131124 PRQ131085:PRQ131124 QBM131085:QBM131124 QLI131085:QLI131124 QVE131085:QVE131124 RFA131085:RFA131124 ROW131085:ROW131124 RYS131085:RYS131124 SIO131085:SIO131124 SSK131085:SSK131124 TCG131085:TCG131124 TMC131085:TMC131124 TVY131085:TVY131124 UFU131085:UFU131124 UPQ131085:UPQ131124 UZM131085:UZM131124 VJI131085:VJI131124 VTE131085:VTE131124 WDA131085:WDA131124 WMW131085:WMW131124 WWS131085:WWS131124 AK196621:AK196660 KG196621:KG196660 UC196621:UC196660 ADY196621:ADY196660 ANU196621:ANU196660 AXQ196621:AXQ196660 BHM196621:BHM196660 BRI196621:BRI196660 CBE196621:CBE196660 CLA196621:CLA196660 CUW196621:CUW196660 DES196621:DES196660 DOO196621:DOO196660 DYK196621:DYK196660 EIG196621:EIG196660 ESC196621:ESC196660 FBY196621:FBY196660 FLU196621:FLU196660 FVQ196621:FVQ196660 GFM196621:GFM196660 GPI196621:GPI196660 GZE196621:GZE196660 HJA196621:HJA196660 HSW196621:HSW196660 ICS196621:ICS196660 IMO196621:IMO196660 IWK196621:IWK196660 JGG196621:JGG196660 JQC196621:JQC196660 JZY196621:JZY196660 KJU196621:KJU196660 KTQ196621:KTQ196660 LDM196621:LDM196660 LNI196621:LNI196660 LXE196621:LXE196660 MHA196621:MHA196660 MQW196621:MQW196660 NAS196621:NAS196660 NKO196621:NKO196660 NUK196621:NUK196660 OEG196621:OEG196660 OOC196621:OOC196660 OXY196621:OXY196660 PHU196621:PHU196660 PRQ196621:PRQ196660 QBM196621:QBM196660 QLI196621:QLI196660 QVE196621:QVE196660 RFA196621:RFA196660 ROW196621:ROW196660 RYS196621:RYS196660 SIO196621:SIO196660 SSK196621:SSK196660 TCG196621:TCG196660 TMC196621:TMC196660 TVY196621:TVY196660 UFU196621:UFU196660 UPQ196621:UPQ196660 UZM196621:UZM196660 VJI196621:VJI196660 VTE196621:VTE196660 WDA196621:WDA196660 WMW196621:WMW196660 WWS196621:WWS196660 AK262157:AK262196 KG262157:KG262196 UC262157:UC262196 ADY262157:ADY262196 ANU262157:ANU262196 AXQ262157:AXQ262196 BHM262157:BHM262196 BRI262157:BRI262196 CBE262157:CBE262196 CLA262157:CLA262196 CUW262157:CUW262196 DES262157:DES262196 DOO262157:DOO262196 DYK262157:DYK262196 EIG262157:EIG262196 ESC262157:ESC262196 FBY262157:FBY262196 FLU262157:FLU262196 FVQ262157:FVQ262196 GFM262157:GFM262196 GPI262157:GPI262196 GZE262157:GZE262196 HJA262157:HJA262196 HSW262157:HSW262196 ICS262157:ICS262196 IMO262157:IMO262196 IWK262157:IWK262196 JGG262157:JGG262196 JQC262157:JQC262196 JZY262157:JZY262196 KJU262157:KJU262196 KTQ262157:KTQ262196 LDM262157:LDM262196 LNI262157:LNI262196 LXE262157:LXE262196 MHA262157:MHA262196 MQW262157:MQW262196 NAS262157:NAS262196 NKO262157:NKO262196 NUK262157:NUK262196 OEG262157:OEG262196 OOC262157:OOC262196 OXY262157:OXY262196 PHU262157:PHU262196 PRQ262157:PRQ262196 QBM262157:QBM262196 QLI262157:QLI262196 QVE262157:QVE262196 RFA262157:RFA262196 ROW262157:ROW262196 RYS262157:RYS262196 SIO262157:SIO262196 SSK262157:SSK262196 TCG262157:TCG262196 TMC262157:TMC262196 TVY262157:TVY262196 UFU262157:UFU262196 UPQ262157:UPQ262196 UZM262157:UZM262196 VJI262157:VJI262196 VTE262157:VTE262196 WDA262157:WDA262196 WMW262157:WMW262196 WWS262157:WWS262196 AK327693:AK327732 KG327693:KG327732 UC327693:UC327732 ADY327693:ADY327732 ANU327693:ANU327732 AXQ327693:AXQ327732 BHM327693:BHM327732 BRI327693:BRI327732 CBE327693:CBE327732 CLA327693:CLA327732 CUW327693:CUW327732 DES327693:DES327732 DOO327693:DOO327732 DYK327693:DYK327732 EIG327693:EIG327732 ESC327693:ESC327732 FBY327693:FBY327732 FLU327693:FLU327732 FVQ327693:FVQ327732 GFM327693:GFM327732 GPI327693:GPI327732 GZE327693:GZE327732 HJA327693:HJA327732 HSW327693:HSW327732 ICS327693:ICS327732 IMO327693:IMO327732 IWK327693:IWK327732 JGG327693:JGG327732 JQC327693:JQC327732 JZY327693:JZY327732 KJU327693:KJU327732 KTQ327693:KTQ327732 LDM327693:LDM327732 LNI327693:LNI327732 LXE327693:LXE327732 MHA327693:MHA327732 MQW327693:MQW327732 NAS327693:NAS327732 NKO327693:NKO327732 NUK327693:NUK327732 OEG327693:OEG327732 OOC327693:OOC327732 OXY327693:OXY327732 PHU327693:PHU327732 PRQ327693:PRQ327732 QBM327693:QBM327732 QLI327693:QLI327732 QVE327693:QVE327732 RFA327693:RFA327732 ROW327693:ROW327732 RYS327693:RYS327732 SIO327693:SIO327732 SSK327693:SSK327732 TCG327693:TCG327732 TMC327693:TMC327732 TVY327693:TVY327732 UFU327693:UFU327732 UPQ327693:UPQ327732 UZM327693:UZM327732 VJI327693:VJI327732 VTE327693:VTE327732 WDA327693:WDA327732 WMW327693:WMW327732 WWS327693:WWS327732 AK393229:AK393268 KG393229:KG393268 UC393229:UC393268 ADY393229:ADY393268 ANU393229:ANU393268 AXQ393229:AXQ393268 BHM393229:BHM393268 BRI393229:BRI393268 CBE393229:CBE393268 CLA393229:CLA393268 CUW393229:CUW393268 DES393229:DES393268 DOO393229:DOO393268 DYK393229:DYK393268 EIG393229:EIG393268 ESC393229:ESC393268 FBY393229:FBY393268 FLU393229:FLU393268 FVQ393229:FVQ393268 GFM393229:GFM393268 GPI393229:GPI393268 GZE393229:GZE393268 HJA393229:HJA393268 HSW393229:HSW393268 ICS393229:ICS393268 IMO393229:IMO393268 IWK393229:IWK393268 JGG393229:JGG393268 JQC393229:JQC393268 JZY393229:JZY393268 KJU393229:KJU393268 KTQ393229:KTQ393268 LDM393229:LDM393268 LNI393229:LNI393268 LXE393229:LXE393268 MHA393229:MHA393268 MQW393229:MQW393268 NAS393229:NAS393268 NKO393229:NKO393268 NUK393229:NUK393268 OEG393229:OEG393268 OOC393229:OOC393268 OXY393229:OXY393268 PHU393229:PHU393268 PRQ393229:PRQ393268 QBM393229:QBM393268 QLI393229:QLI393268 QVE393229:QVE393268 RFA393229:RFA393268 ROW393229:ROW393268 RYS393229:RYS393268 SIO393229:SIO393268 SSK393229:SSK393268 TCG393229:TCG393268 TMC393229:TMC393268 TVY393229:TVY393268 UFU393229:UFU393268 UPQ393229:UPQ393268 UZM393229:UZM393268 VJI393229:VJI393268 VTE393229:VTE393268 WDA393229:WDA393268 WMW393229:WMW393268 WWS393229:WWS393268 AK458765:AK458804 KG458765:KG458804 UC458765:UC458804 ADY458765:ADY458804 ANU458765:ANU458804 AXQ458765:AXQ458804 BHM458765:BHM458804 BRI458765:BRI458804 CBE458765:CBE458804 CLA458765:CLA458804 CUW458765:CUW458804 DES458765:DES458804 DOO458765:DOO458804 DYK458765:DYK458804 EIG458765:EIG458804 ESC458765:ESC458804 FBY458765:FBY458804 FLU458765:FLU458804 FVQ458765:FVQ458804 GFM458765:GFM458804 GPI458765:GPI458804 GZE458765:GZE458804 HJA458765:HJA458804 HSW458765:HSW458804 ICS458765:ICS458804 IMO458765:IMO458804 IWK458765:IWK458804 JGG458765:JGG458804 JQC458765:JQC458804 JZY458765:JZY458804 KJU458765:KJU458804 KTQ458765:KTQ458804 LDM458765:LDM458804 LNI458765:LNI458804 LXE458765:LXE458804 MHA458765:MHA458804 MQW458765:MQW458804 NAS458765:NAS458804 NKO458765:NKO458804 NUK458765:NUK458804 OEG458765:OEG458804 OOC458765:OOC458804 OXY458765:OXY458804 PHU458765:PHU458804 PRQ458765:PRQ458804 QBM458765:QBM458804 QLI458765:QLI458804 QVE458765:QVE458804 RFA458765:RFA458804 ROW458765:ROW458804 RYS458765:RYS458804 SIO458765:SIO458804 SSK458765:SSK458804 TCG458765:TCG458804 TMC458765:TMC458804 TVY458765:TVY458804 UFU458765:UFU458804 UPQ458765:UPQ458804 UZM458765:UZM458804 VJI458765:VJI458804 VTE458765:VTE458804 WDA458765:WDA458804 WMW458765:WMW458804 WWS458765:WWS458804 AK524301:AK524340 KG524301:KG524340 UC524301:UC524340 ADY524301:ADY524340 ANU524301:ANU524340 AXQ524301:AXQ524340 BHM524301:BHM524340 BRI524301:BRI524340 CBE524301:CBE524340 CLA524301:CLA524340 CUW524301:CUW524340 DES524301:DES524340 DOO524301:DOO524340 DYK524301:DYK524340 EIG524301:EIG524340 ESC524301:ESC524340 FBY524301:FBY524340 FLU524301:FLU524340 FVQ524301:FVQ524340 GFM524301:GFM524340 GPI524301:GPI524340 GZE524301:GZE524340 HJA524301:HJA524340 HSW524301:HSW524340 ICS524301:ICS524340 IMO524301:IMO524340 IWK524301:IWK524340 JGG524301:JGG524340 JQC524301:JQC524340 JZY524301:JZY524340 KJU524301:KJU524340 KTQ524301:KTQ524340 LDM524301:LDM524340 LNI524301:LNI524340 LXE524301:LXE524340 MHA524301:MHA524340 MQW524301:MQW524340 NAS524301:NAS524340 NKO524301:NKO524340 NUK524301:NUK524340 OEG524301:OEG524340 OOC524301:OOC524340 OXY524301:OXY524340 PHU524301:PHU524340 PRQ524301:PRQ524340 QBM524301:QBM524340 QLI524301:QLI524340 QVE524301:QVE524340 RFA524301:RFA524340 ROW524301:ROW524340 RYS524301:RYS524340 SIO524301:SIO524340 SSK524301:SSK524340 TCG524301:TCG524340 TMC524301:TMC524340 TVY524301:TVY524340 UFU524301:UFU524340 UPQ524301:UPQ524340 UZM524301:UZM524340 VJI524301:VJI524340 VTE524301:VTE524340 WDA524301:WDA524340 WMW524301:WMW524340 WWS524301:WWS524340 AK589837:AK589876 KG589837:KG589876 UC589837:UC589876 ADY589837:ADY589876 ANU589837:ANU589876 AXQ589837:AXQ589876 BHM589837:BHM589876 BRI589837:BRI589876 CBE589837:CBE589876 CLA589837:CLA589876 CUW589837:CUW589876 DES589837:DES589876 DOO589837:DOO589876 DYK589837:DYK589876 EIG589837:EIG589876 ESC589837:ESC589876 FBY589837:FBY589876 FLU589837:FLU589876 FVQ589837:FVQ589876 GFM589837:GFM589876 GPI589837:GPI589876 GZE589837:GZE589876 HJA589837:HJA589876 HSW589837:HSW589876 ICS589837:ICS589876 IMO589837:IMO589876 IWK589837:IWK589876 JGG589837:JGG589876 JQC589837:JQC589876 JZY589837:JZY589876 KJU589837:KJU589876 KTQ589837:KTQ589876 LDM589837:LDM589876 LNI589837:LNI589876 LXE589837:LXE589876 MHA589837:MHA589876 MQW589837:MQW589876 NAS589837:NAS589876 NKO589837:NKO589876 NUK589837:NUK589876 OEG589837:OEG589876 OOC589837:OOC589876 OXY589837:OXY589876 PHU589837:PHU589876 PRQ589837:PRQ589876 QBM589837:QBM589876 QLI589837:QLI589876 QVE589837:QVE589876 RFA589837:RFA589876 ROW589837:ROW589876 RYS589837:RYS589876 SIO589837:SIO589876 SSK589837:SSK589876 TCG589837:TCG589876 TMC589837:TMC589876 TVY589837:TVY589876 UFU589837:UFU589876 UPQ589837:UPQ589876 UZM589837:UZM589876 VJI589837:VJI589876 VTE589837:VTE589876 WDA589837:WDA589876 WMW589837:WMW589876 WWS589837:WWS589876 AK655373:AK655412 KG655373:KG655412 UC655373:UC655412 ADY655373:ADY655412 ANU655373:ANU655412 AXQ655373:AXQ655412 BHM655373:BHM655412 BRI655373:BRI655412 CBE655373:CBE655412 CLA655373:CLA655412 CUW655373:CUW655412 DES655373:DES655412 DOO655373:DOO655412 DYK655373:DYK655412 EIG655373:EIG655412 ESC655373:ESC655412 FBY655373:FBY655412 FLU655373:FLU655412 FVQ655373:FVQ655412 GFM655373:GFM655412 GPI655373:GPI655412 GZE655373:GZE655412 HJA655373:HJA655412 HSW655373:HSW655412 ICS655373:ICS655412 IMO655373:IMO655412 IWK655373:IWK655412 JGG655373:JGG655412 JQC655373:JQC655412 JZY655373:JZY655412 KJU655373:KJU655412 KTQ655373:KTQ655412 LDM655373:LDM655412 LNI655373:LNI655412 LXE655373:LXE655412 MHA655373:MHA655412 MQW655373:MQW655412 NAS655373:NAS655412 NKO655373:NKO655412 NUK655373:NUK655412 OEG655373:OEG655412 OOC655373:OOC655412 OXY655373:OXY655412 PHU655373:PHU655412 PRQ655373:PRQ655412 QBM655373:QBM655412 QLI655373:QLI655412 QVE655373:QVE655412 RFA655373:RFA655412 ROW655373:ROW655412 RYS655373:RYS655412 SIO655373:SIO655412 SSK655373:SSK655412 TCG655373:TCG655412 TMC655373:TMC655412 TVY655373:TVY655412 UFU655373:UFU655412 UPQ655373:UPQ655412 UZM655373:UZM655412 VJI655373:VJI655412 VTE655373:VTE655412 WDA655373:WDA655412 WMW655373:WMW655412 WWS655373:WWS655412 AK720909:AK720948 KG720909:KG720948 UC720909:UC720948 ADY720909:ADY720948 ANU720909:ANU720948 AXQ720909:AXQ720948 BHM720909:BHM720948 BRI720909:BRI720948 CBE720909:CBE720948 CLA720909:CLA720948 CUW720909:CUW720948 DES720909:DES720948 DOO720909:DOO720948 DYK720909:DYK720948 EIG720909:EIG720948 ESC720909:ESC720948 FBY720909:FBY720948 FLU720909:FLU720948 FVQ720909:FVQ720948 GFM720909:GFM720948 GPI720909:GPI720948 GZE720909:GZE720948 HJA720909:HJA720948 HSW720909:HSW720948 ICS720909:ICS720948 IMO720909:IMO720948 IWK720909:IWK720948 JGG720909:JGG720948 JQC720909:JQC720948 JZY720909:JZY720948 KJU720909:KJU720948 KTQ720909:KTQ720948 LDM720909:LDM720948 LNI720909:LNI720948 LXE720909:LXE720948 MHA720909:MHA720948 MQW720909:MQW720948 NAS720909:NAS720948 NKO720909:NKO720948 NUK720909:NUK720948 OEG720909:OEG720948 OOC720909:OOC720948 OXY720909:OXY720948 PHU720909:PHU720948 PRQ720909:PRQ720948 QBM720909:QBM720948 QLI720909:QLI720948 QVE720909:QVE720948 RFA720909:RFA720948 ROW720909:ROW720948 RYS720909:RYS720948 SIO720909:SIO720948 SSK720909:SSK720948 TCG720909:TCG720948 TMC720909:TMC720948 TVY720909:TVY720948 UFU720909:UFU720948 UPQ720909:UPQ720948 UZM720909:UZM720948 VJI720909:VJI720948 VTE720909:VTE720948 WDA720909:WDA720948 WMW720909:WMW720948 WWS720909:WWS720948 AK786445:AK786484 KG786445:KG786484 UC786445:UC786484 ADY786445:ADY786484 ANU786445:ANU786484 AXQ786445:AXQ786484 BHM786445:BHM786484 BRI786445:BRI786484 CBE786445:CBE786484 CLA786445:CLA786484 CUW786445:CUW786484 DES786445:DES786484 DOO786445:DOO786484 DYK786445:DYK786484 EIG786445:EIG786484 ESC786445:ESC786484 FBY786445:FBY786484 FLU786445:FLU786484 FVQ786445:FVQ786484 GFM786445:GFM786484 GPI786445:GPI786484 GZE786445:GZE786484 HJA786445:HJA786484 HSW786445:HSW786484 ICS786445:ICS786484 IMO786445:IMO786484 IWK786445:IWK786484 JGG786445:JGG786484 JQC786445:JQC786484 JZY786445:JZY786484 KJU786445:KJU786484 KTQ786445:KTQ786484 LDM786445:LDM786484 LNI786445:LNI786484 LXE786445:LXE786484 MHA786445:MHA786484 MQW786445:MQW786484 NAS786445:NAS786484 NKO786445:NKO786484 NUK786445:NUK786484 OEG786445:OEG786484 OOC786445:OOC786484 OXY786445:OXY786484 PHU786445:PHU786484 PRQ786445:PRQ786484 QBM786445:QBM786484 QLI786445:QLI786484 QVE786445:QVE786484 RFA786445:RFA786484 ROW786445:ROW786484 RYS786445:RYS786484 SIO786445:SIO786484 SSK786445:SSK786484 TCG786445:TCG786484 TMC786445:TMC786484 TVY786445:TVY786484 UFU786445:UFU786484 UPQ786445:UPQ786484 UZM786445:UZM786484 VJI786445:VJI786484 VTE786445:VTE786484 WDA786445:WDA786484 WMW786445:WMW786484 WWS786445:WWS786484 AK851981:AK852020 KG851981:KG852020 UC851981:UC852020 ADY851981:ADY852020 ANU851981:ANU852020 AXQ851981:AXQ852020 BHM851981:BHM852020 BRI851981:BRI852020 CBE851981:CBE852020 CLA851981:CLA852020 CUW851981:CUW852020 DES851981:DES852020 DOO851981:DOO852020 DYK851981:DYK852020 EIG851981:EIG852020 ESC851981:ESC852020 FBY851981:FBY852020 FLU851981:FLU852020 FVQ851981:FVQ852020 GFM851981:GFM852020 GPI851981:GPI852020 GZE851981:GZE852020 HJA851981:HJA852020 HSW851981:HSW852020 ICS851981:ICS852020 IMO851981:IMO852020 IWK851981:IWK852020 JGG851981:JGG852020 JQC851981:JQC852020 JZY851981:JZY852020 KJU851981:KJU852020 KTQ851981:KTQ852020 LDM851981:LDM852020 LNI851981:LNI852020 LXE851981:LXE852020 MHA851981:MHA852020 MQW851981:MQW852020 NAS851981:NAS852020 NKO851981:NKO852020 NUK851981:NUK852020 OEG851981:OEG852020 OOC851981:OOC852020 OXY851981:OXY852020 PHU851981:PHU852020 PRQ851981:PRQ852020 QBM851981:QBM852020 QLI851981:QLI852020 QVE851981:QVE852020 RFA851981:RFA852020 ROW851981:ROW852020 RYS851981:RYS852020 SIO851981:SIO852020 SSK851981:SSK852020 TCG851981:TCG852020 TMC851981:TMC852020 TVY851981:TVY852020 UFU851981:UFU852020 UPQ851981:UPQ852020 UZM851981:UZM852020 VJI851981:VJI852020 VTE851981:VTE852020 WDA851981:WDA852020 WMW851981:WMW852020 WWS851981:WWS852020 AK917517:AK917556 KG917517:KG917556 UC917517:UC917556 ADY917517:ADY917556 ANU917517:ANU917556 AXQ917517:AXQ917556 BHM917517:BHM917556 BRI917517:BRI917556 CBE917517:CBE917556 CLA917517:CLA917556 CUW917517:CUW917556 DES917517:DES917556 DOO917517:DOO917556 DYK917517:DYK917556 EIG917517:EIG917556 ESC917517:ESC917556 FBY917517:FBY917556 FLU917517:FLU917556 FVQ917517:FVQ917556 GFM917517:GFM917556 GPI917517:GPI917556 GZE917517:GZE917556 HJA917517:HJA917556 HSW917517:HSW917556 ICS917517:ICS917556 IMO917517:IMO917556 IWK917517:IWK917556 JGG917517:JGG917556 JQC917517:JQC917556 JZY917517:JZY917556 KJU917517:KJU917556 KTQ917517:KTQ917556 LDM917517:LDM917556 LNI917517:LNI917556 LXE917517:LXE917556 MHA917517:MHA917556 MQW917517:MQW917556 NAS917517:NAS917556 NKO917517:NKO917556 NUK917517:NUK917556 OEG917517:OEG917556 OOC917517:OOC917556 OXY917517:OXY917556 PHU917517:PHU917556 PRQ917517:PRQ917556 QBM917517:QBM917556 QLI917517:QLI917556 QVE917517:QVE917556 RFA917517:RFA917556 ROW917517:ROW917556 RYS917517:RYS917556 SIO917517:SIO917556 SSK917517:SSK917556 TCG917517:TCG917556 TMC917517:TMC917556 TVY917517:TVY917556 UFU917517:UFU917556 UPQ917517:UPQ917556 UZM917517:UZM917556 VJI917517:VJI917556 VTE917517:VTE917556 WDA917517:WDA917556 WMW917517:WMW917556 WWS917517:WWS917556 AK983053:AK983092 KG983053:KG983092 UC983053:UC983092 ADY983053:ADY983092 ANU983053:ANU983092 AXQ983053:AXQ983092 BHM983053:BHM983092 BRI983053:BRI983092 CBE983053:CBE983092 CLA983053:CLA983092 CUW983053:CUW983092 DES983053:DES983092 DOO983053:DOO983092 DYK983053:DYK983092 EIG983053:EIG983092 ESC983053:ESC983092 FBY983053:FBY983092 FLU983053:FLU983092 FVQ983053:FVQ983092 GFM983053:GFM983092 GPI983053:GPI983092 GZE983053:GZE983092 HJA983053:HJA983092 HSW983053:HSW983092 ICS983053:ICS983092 IMO983053:IMO983092 IWK983053:IWK983092 JGG983053:JGG983092 JQC983053:JQC983092 JZY983053:JZY983092 KJU983053:KJU983092 KTQ983053:KTQ983092 LDM983053:LDM983092 LNI983053:LNI983092 LXE983053:LXE983092 MHA983053:MHA983092 MQW983053:MQW983092 NAS983053:NAS983092 NKO983053:NKO983092 NUK983053:NUK983092 OEG983053:OEG983092 OOC983053:OOC983092 OXY983053:OXY983092 PHU983053:PHU983092 PRQ983053:PRQ983092 QBM983053:QBM983092 QLI983053:QLI983092 QVE983053:QVE983092 RFA983053:RFA983092 ROW983053:ROW983092 RYS983053:RYS983092 SIO983053:SIO983092 SSK983053:SSK983092 TCG983053:TCG983092 TMC983053:TMC983092 TVY983053:TVY983092 UFU983053:UFU983092 UPQ983053:UPQ983092 UZM983053:UZM983092 VJI983053:VJI983092 VTE983053:VTE983092 WDA983053:WDA983092 WMW983053:WMW983092 WWS983053:WWS983092 AN13:AN52 KJ13:KJ52 UF13:UF52 AEB13:AEB52 ANX13:ANX52 AXT13:AXT52 BHP13:BHP52 BRL13:BRL52 CBH13:CBH52 CLD13:CLD52 CUZ13:CUZ52 DEV13:DEV52 DOR13:DOR52 DYN13:DYN52 EIJ13:EIJ52 ESF13:ESF52 FCB13:FCB52 FLX13:FLX52 FVT13:FVT52 GFP13:GFP52 GPL13:GPL52 GZH13:GZH52 HJD13:HJD52 HSZ13:HSZ52 ICV13:ICV52 IMR13:IMR52 IWN13:IWN52 JGJ13:JGJ52 JQF13:JQF52 KAB13:KAB52 KJX13:KJX52 KTT13:KTT52 LDP13:LDP52 LNL13:LNL52 LXH13:LXH52 MHD13:MHD52 MQZ13:MQZ52 NAV13:NAV52 NKR13:NKR52 NUN13:NUN52 OEJ13:OEJ52 OOF13:OOF52 OYB13:OYB52 PHX13:PHX52 PRT13:PRT52 QBP13:QBP52 QLL13:QLL52 QVH13:QVH52 RFD13:RFD52 ROZ13:ROZ52 RYV13:RYV52 SIR13:SIR52 SSN13:SSN52 TCJ13:TCJ52 TMF13:TMF52 TWB13:TWB52 UFX13:UFX52 UPT13:UPT52 UZP13:UZP52 VJL13:VJL52 VTH13:VTH52 WDD13:WDD52 WMZ13:WMZ52 WWV13:WWV52 AN65549:AN65588 KJ65549:KJ65588 UF65549:UF65588 AEB65549:AEB65588 ANX65549:ANX65588 AXT65549:AXT65588 BHP65549:BHP65588 BRL65549:BRL65588 CBH65549:CBH65588 CLD65549:CLD65588 CUZ65549:CUZ65588 DEV65549:DEV65588 DOR65549:DOR65588 DYN65549:DYN65588 EIJ65549:EIJ65588 ESF65549:ESF65588 FCB65549:FCB65588 FLX65549:FLX65588 FVT65549:FVT65588 GFP65549:GFP65588 GPL65549:GPL65588 GZH65549:GZH65588 HJD65549:HJD65588 HSZ65549:HSZ65588 ICV65549:ICV65588 IMR65549:IMR65588 IWN65549:IWN65588 JGJ65549:JGJ65588 JQF65549:JQF65588 KAB65549:KAB65588 KJX65549:KJX65588 KTT65549:KTT65588 LDP65549:LDP65588 LNL65549:LNL65588 LXH65549:LXH65588 MHD65549:MHD65588 MQZ65549:MQZ65588 NAV65549:NAV65588 NKR65549:NKR65588 NUN65549:NUN65588 OEJ65549:OEJ65588 OOF65549:OOF65588 OYB65549:OYB65588 PHX65549:PHX65588 PRT65549:PRT65588 QBP65549:QBP65588 QLL65549:QLL65588 QVH65549:QVH65588 RFD65549:RFD65588 ROZ65549:ROZ65588 RYV65549:RYV65588 SIR65549:SIR65588 SSN65549:SSN65588 TCJ65549:TCJ65588 TMF65549:TMF65588 TWB65549:TWB65588 UFX65549:UFX65588 UPT65549:UPT65588 UZP65549:UZP65588 VJL65549:VJL65588 VTH65549:VTH65588 WDD65549:WDD65588 WMZ65549:WMZ65588 WWV65549:WWV65588 AN131085:AN131124 KJ131085:KJ131124 UF131085:UF131124 AEB131085:AEB131124 ANX131085:ANX131124 AXT131085:AXT131124 BHP131085:BHP131124 BRL131085:BRL131124 CBH131085:CBH131124 CLD131085:CLD131124 CUZ131085:CUZ131124 DEV131085:DEV131124 DOR131085:DOR131124 DYN131085:DYN131124 EIJ131085:EIJ131124 ESF131085:ESF131124 FCB131085:FCB131124 FLX131085:FLX131124 FVT131085:FVT131124 GFP131085:GFP131124 GPL131085:GPL131124 GZH131085:GZH131124 HJD131085:HJD131124 HSZ131085:HSZ131124 ICV131085:ICV131124 IMR131085:IMR131124 IWN131085:IWN131124 JGJ131085:JGJ131124 JQF131085:JQF131124 KAB131085:KAB131124 KJX131085:KJX131124 KTT131085:KTT131124 LDP131085:LDP131124 LNL131085:LNL131124 LXH131085:LXH131124 MHD131085:MHD131124 MQZ131085:MQZ131124 NAV131085:NAV131124 NKR131085:NKR131124 NUN131085:NUN131124 OEJ131085:OEJ131124 OOF131085:OOF131124 OYB131085:OYB131124 PHX131085:PHX131124 PRT131085:PRT131124 QBP131085:QBP131124 QLL131085:QLL131124 QVH131085:QVH131124 RFD131085:RFD131124 ROZ131085:ROZ131124 RYV131085:RYV131124 SIR131085:SIR131124 SSN131085:SSN131124 TCJ131085:TCJ131124 TMF131085:TMF131124 TWB131085:TWB131124 UFX131085:UFX131124 UPT131085:UPT131124 UZP131085:UZP131124 VJL131085:VJL131124 VTH131085:VTH131124 WDD131085:WDD131124 WMZ131085:WMZ131124 WWV131085:WWV131124 AN196621:AN196660 KJ196621:KJ196660 UF196621:UF196660 AEB196621:AEB196660 ANX196621:ANX196660 AXT196621:AXT196660 BHP196621:BHP196660 BRL196621:BRL196660 CBH196621:CBH196660 CLD196621:CLD196660 CUZ196621:CUZ196660 DEV196621:DEV196660 DOR196621:DOR196660 DYN196621:DYN196660 EIJ196621:EIJ196660 ESF196621:ESF196660 FCB196621:FCB196660 FLX196621:FLX196660 FVT196621:FVT196660 GFP196621:GFP196660 GPL196621:GPL196660 GZH196621:GZH196660 HJD196621:HJD196660 HSZ196621:HSZ196660 ICV196621:ICV196660 IMR196621:IMR196660 IWN196621:IWN196660 JGJ196621:JGJ196660 JQF196621:JQF196660 KAB196621:KAB196660 KJX196621:KJX196660 KTT196621:KTT196660 LDP196621:LDP196660 LNL196621:LNL196660 LXH196621:LXH196660 MHD196621:MHD196660 MQZ196621:MQZ196660 NAV196621:NAV196660 NKR196621:NKR196660 NUN196621:NUN196660 OEJ196621:OEJ196660 OOF196621:OOF196660 OYB196621:OYB196660 PHX196621:PHX196660 PRT196621:PRT196660 QBP196621:QBP196660 QLL196621:QLL196660 QVH196621:QVH196660 RFD196621:RFD196660 ROZ196621:ROZ196660 RYV196621:RYV196660 SIR196621:SIR196660 SSN196621:SSN196660 TCJ196621:TCJ196660 TMF196621:TMF196660 TWB196621:TWB196660 UFX196621:UFX196660 UPT196621:UPT196660 UZP196621:UZP196660 VJL196621:VJL196660 VTH196621:VTH196660 WDD196621:WDD196660 WMZ196621:WMZ196660 WWV196621:WWV196660 AN262157:AN262196 KJ262157:KJ262196 UF262157:UF262196 AEB262157:AEB262196 ANX262157:ANX262196 AXT262157:AXT262196 BHP262157:BHP262196 BRL262157:BRL262196 CBH262157:CBH262196 CLD262157:CLD262196 CUZ262157:CUZ262196 DEV262157:DEV262196 DOR262157:DOR262196 DYN262157:DYN262196 EIJ262157:EIJ262196 ESF262157:ESF262196 FCB262157:FCB262196 FLX262157:FLX262196 FVT262157:FVT262196 GFP262157:GFP262196 GPL262157:GPL262196 GZH262157:GZH262196 HJD262157:HJD262196 HSZ262157:HSZ262196 ICV262157:ICV262196 IMR262157:IMR262196 IWN262157:IWN262196 JGJ262157:JGJ262196 JQF262157:JQF262196 KAB262157:KAB262196 KJX262157:KJX262196 KTT262157:KTT262196 LDP262157:LDP262196 LNL262157:LNL262196 LXH262157:LXH262196 MHD262157:MHD262196 MQZ262157:MQZ262196 NAV262157:NAV262196 NKR262157:NKR262196 NUN262157:NUN262196 OEJ262157:OEJ262196 OOF262157:OOF262196 OYB262157:OYB262196 PHX262157:PHX262196 PRT262157:PRT262196 QBP262157:QBP262196 QLL262157:QLL262196 QVH262157:QVH262196 RFD262157:RFD262196 ROZ262157:ROZ262196 RYV262157:RYV262196 SIR262157:SIR262196 SSN262157:SSN262196 TCJ262157:TCJ262196 TMF262157:TMF262196 TWB262157:TWB262196 UFX262157:UFX262196 UPT262157:UPT262196 UZP262157:UZP262196 VJL262157:VJL262196 VTH262157:VTH262196 WDD262157:WDD262196 WMZ262157:WMZ262196 WWV262157:WWV262196 AN327693:AN327732 KJ327693:KJ327732 UF327693:UF327732 AEB327693:AEB327732 ANX327693:ANX327732 AXT327693:AXT327732 BHP327693:BHP327732 BRL327693:BRL327732 CBH327693:CBH327732 CLD327693:CLD327732 CUZ327693:CUZ327732 DEV327693:DEV327732 DOR327693:DOR327732 DYN327693:DYN327732 EIJ327693:EIJ327732 ESF327693:ESF327732 FCB327693:FCB327732 FLX327693:FLX327732 FVT327693:FVT327732 GFP327693:GFP327732 GPL327693:GPL327732 GZH327693:GZH327732 HJD327693:HJD327732 HSZ327693:HSZ327732 ICV327693:ICV327732 IMR327693:IMR327732 IWN327693:IWN327732 JGJ327693:JGJ327732 JQF327693:JQF327732 KAB327693:KAB327732 KJX327693:KJX327732 KTT327693:KTT327732 LDP327693:LDP327732 LNL327693:LNL327732 LXH327693:LXH327732 MHD327693:MHD327732 MQZ327693:MQZ327732 NAV327693:NAV327732 NKR327693:NKR327732 NUN327693:NUN327732 OEJ327693:OEJ327732 OOF327693:OOF327732 OYB327693:OYB327732 PHX327693:PHX327732 PRT327693:PRT327732 QBP327693:QBP327732 QLL327693:QLL327732 QVH327693:QVH327732 RFD327693:RFD327732 ROZ327693:ROZ327732 RYV327693:RYV327732 SIR327693:SIR327732 SSN327693:SSN327732 TCJ327693:TCJ327732 TMF327693:TMF327732 TWB327693:TWB327732 UFX327693:UFX327732 UPT327693:UPT327732 UZP327693:UZP327732 VJL327693:VJL327732 VTH327693:VTH327732 WDD327693:WDD327732 WMZ327693:WMZ327732 WWV327693:WWV327732 AN393229:AN393268 KJ393229:KJ393268 UF393229:UF393268 AEB393229:AEB393268 ANX393229:ANX393268 AXT393229:AXT393268 BHP393229:BHP393268 BRL393229:BRL393268 CBH393229:CBH393268 CLD393229:CLD393268 CUZ393229:CUZ393268 DEV393229:DEV393268 DOR393229:DOR393268 DYN393229:DYN393268 EIJ393229:EIJ393268 ESF393229:ESF393268 FCB393229:FCB393268 FLX393229:FLX393268 FVT393229:FVT393268 GFP393229:GFP393268 GPL393229:GPL393268 GZH393229:GZH393268 HJD393229:HJD393268 HSZ393229:HSZ393268 ICV393229:ICV393268 IMR393229:IMR393268 IWN393229:IWN393268 JGJ393229:JGJ393268 JQF393229:JQF393268 KAB393229:KAB393268 KJX393229:KJX393268 KTT393229:KTT393268 LDP393229:LDP393268 LNL393229:LNL393268 LXH393229:LXH393268 MHD393229:MHD393268 MQZ393229:MQZ393268 NAV393229:NAV393268 NKR393229:NKR393268 NUN393229:NUN393268 OEJ393229:OEJ393268 OOF393229:OOF393268 OYB393229:OYB393268 PHX393229:PHX393268 PRT393229:PRT393268 QBP393229:QBP393268 QLL393229:QLL393268 QVH393229:QVH393268 RFD393229:RFD393268 ROZ393229:ROZ393268 RYV393229:RYV393268 SIR393229:SIR393268 SSN393229:SSN393268 TCJ393229:TCJ393268 TMF393229:TMF393268 TWB393229:TWB393268 UFX393229:UFX393268 UPT393229:UPT393268 UZP393229:UZP393268 VJL393229:VJL393268 VTH393229:VTH393268 WDD393229:WDD393268 WMZ393229:WMZ393268 WWV393229:WWV393268 AN458765:AN458804 KJ458765:KJ458804 UF458765:UF458804 AEB458765:AEB458804 ANX458765:ANX458804 AXT458765:AXT458804 BHP458765:BHP458804 BRL458765:BRL458804 CBH458765:CBH458804 CLD458765:CLD458804 CUZ458765:CUZ458804 DEV458765:DEV458804 DOR458765:DOR458804 DYN458765:DYN458804 EIJ458765:EIJ458804 ESF458765:ESF458804 FCB458765:FCB458804 FLX458765:FLX458804 FVT458765:FVT458804 GFP458765:GFP458804 GPL458765:GPL458804 GZH458765:GZH458804 HJD458765:HJD458804 HSZ458765:HSZ458804 ICV458765:ICV458804 IMR458765:IMR458804 IWN458765:IWN458804 JGJ458765:JGJ458804 JQF458765:JQF458804 KAB458765:KAB458804 KJX458765:KJX458804 KTT458765:KTT458804 LDP458765:LDP458804 LNL458765:LNL458804 LXH458765:LXH458804 MHD458765:MHD458804 MQZ458765:MQZ458804 NAV458765:NAV458804 NKR458765:NKR458804 NUN458765:NUN458804 OEJ458765:OEJ458804 OOF458765:OOF458804 OYB458765:OYB458804 PHX458765:PHX458804 PRT458765:PRT458804 QBP458765:QBP458804 QLL458765:QLL458804 QVH458765:QVH458804 RFD458765:RFD458804 ROZ458765:ROZ458804 RYV458765:RYV458804 SIR458765:SIR458804 SSN458765:SSN458804 TCJ458765:TCJ458804 TMF458765:TMF458804 TWB458765:TWB458804 UFX458765:UFX458804 UPT458765:UPT458804 UZP458765:UZP458804 VJL458765:VJL458804 VTH458765:VTH458804 WDD458765:WDD458804 WMZ458765:WMZ458804 WWV458765:WWV458804 AN524301:AN524340 KJ524301:KJ524340 UF524301:UF524340 AEB524301:AEB524340 ANX524301:ANX524340 AXT524301:AXT524340 BHP524301:BHP524340 BRL524301:BRL524340 CBH524301:CBH524340 CLD524301:CLD524340 CUZ524301:CUZ524340 DEV524301:DEV524340 DOR524301:DOR524340 DYN524301:DYN524340 EIJ524301:EIJ524340 ESF524301:ESF524340 FCB524301:FCB524340 FLX524301:FLX524340 FVT524301:FVT524340 GFP524301:GFP524340 GPL524301:GPL524340 GZH524301:GZH524340 HJD524301:HJD524340 HSZ524301:HSZ524340 ICV524301:ICV524340 IMR524301:IMR524340 IWN524301:IWN524340 JGJ524301:JGJ524340 JQF524301:JQF524340 KAB524301:KAB524340 KJX524301:KJX524340 KTT524301:KTT524340 LDP524301:LDP524340 LNL524301:LNL524340 LXH524301:LXH524340 MHD524301:MHD524340 MQZ524301:MQZ524340 NAV524301:NAV524340 NKR524301:NKR524340 NUN524301:NUN524340 OEJ524301:OEJ524340 OOF524301:OOF524340 OYB524301:OYB524340 PHX524301:PHX524340 PRT524301:PRT524340 QBP524301:QBP524340 QLL524301:QLL524340 QVH524301:QVH524340 RFD524301:RFD524340 ROZ524301:ROZ524340 RYV524301:RYV524340 SIR524301:SIR524340 SSN524301:SSN524340 TCJ524301:TCJ524340 TMF524301:TMF524340 TWB524301:TWB524340 UFX524301:UFX524340 UPT524301:UPT524340 UZP524301:UZP524340 VJL524301:VJL524340 VTH524301:VTH524340 WDD524301:WDD524340 WMZ524301:WMZ524340 WWV524301:WWV524340 AN589837:AN589876 KJ589837:KJ589876 UF589837:UF589876 AEB589837:AEB589876 ANX589837:ANX589876 AXT589837:AXT589876 BHP589837:BHP589876 BRL589837:BRL589876 CBH589837:CBH589876 CLD589837:CLD589876 CUZ589837:CUZ589876 DEV589837:DEV589876 DOR589837:DOR589876 DYN589837:DYN589876 EIJ589837:EIJ589876 ESF589837:ESF589876 FCB589837:FCB589876 FLX589837:FLX589876 FVT589837:FVT589876 GFP589837:GFP589876 GPL589837:GPL589876 GZH589837:GZH589876 HJD589837:HJD589876 HSZ589837:HSZ589876 ICV589837:ICV589876 IMR589837:IMR589876 IWN589837:IWN589876 JGJ589837:JGJ589876 JQF589837:JQF589876 KAB589837:KAB589876 KJX589837:KJX589876 KTT589837:KTT589876 LDP589837:LDP589876 LNL589837:LNL589876 LXH589837:LXH589876 MHD589837:MHD589876 MQZ589837:MQZ589876 NAV589837:NAV589876 NKR589837:NKR589876 NUN589837:NUN589876 OEJ589837:OEJ589876 OOF589837:OOF589876 OYB589837:OYB589876 PHX589837:PHX589876 PRT589837:PRT589876 QBP589837:QBP589876 QLL589837:QLL589876 QVH589837:QVH589876 RFD589837:RFD589876 ROZ589837:ROZ589876 RYV589837:RYV589876 SIR589837:SIR589876 SSN589837:SSN589876 TCJ589837:TCJ589876 TMF589837:TMF589876 TWB589837:TWB589876 UFX589837:UFX589876 UPT589837:UPT589876 UZP589837:UZP589876 VJL589837:VJL589876 VTH589837:VTH589876 WDD589837:WDD589876 WMZ589837:WMZ589876 WWV589837:WWV589876 AN655373:AN655412 KJ655373:KJ655412 UF655373:UF655412 AEB655373:AEB655412 ANX655373:ANX655412 AXT655373:AXT655412 BHP655373:BHP655412 BRL655373:BRL655412 CBH655373:CBH655412 CLD655373:CLD655412 CUZ655373:CUZ655412 DEV655373:DEV655412 DOR655373:DOR655412 DYN655373:DYN655412 EIJ655373:EIJ655412 ESF655373:ESF655412 FCB655373:FCB655412 FLX655373:FLX655412 FVT655373:FVT655412 GFP655373:GFP655412 GPL655373:GPL655412 GZH655373:GZH655412 HJD655373:HJD655412 HSZ655373:HSZ655412 ICV655373:ICV655412 IMR655373:IMR655412 IWN655373:IWN655412 JGJ655373:JGJ655412 JQF655373:JQF655412 KAB655373:KAB655412 KJX655373:KJX655412 KTT655373:KTT655412 LDP655373:LDP655412 LNL655373:LNL655412 LXH655373:LXH655412 MHD655373:MHD655412 MQZ655373:MQZ655412 NAV655373:NAV655412 NKR655373:NKR655412 NUN655373:NUN655412 OEJ655373:OEJ655412 OOF655373:OOF655412 OYB655373:OYB655412 PHX655373:PHX655412 PRT655373:PRT655412 QBP655373:QBP655412 QLL655373:QLL655412 QVH655373:QVH655412 RFD655373:RFD655412 ROZ655373:ROZ655412 RYV655373:RYV655412 SIR655373:SIR655412 SSN655373:SSN655412 TCJ655373:TCJ655412 TMF655373:TMF655412 TWB655373:TWB655412 UFX655373:UFX655412 UPT655373:UPT655412 UZP655373:UZP655412 VJL655373:VJL655412 VTH655373:VTH655412 WDD655373:WDD655412 WMZ655373:WMZ655412 WWV655373:WWV655412 AN720909:AN720948 KJ720909:KJ720948 UF720909:UF720948 AEB720909:AEB720948 ANX720909:ANX720948 AXT720909:AXT720948 BHP720909:BHP720948 BRL720909:BRL720948 CBH720909:CBH720948 CLD720909:CLD720948 CUZ720909:CUZ720948 DEV720909:DEV720948 DOR720909:DOR720948 DYN720909:DYN720948 EIJ720909:EIJ720948 ESF720909:ESF720948 FCB720909:FCB720948 FLX720909:FLX720948 FVT720909:FVT720948 GFP720909:GFP720948 GPL720909:GPL720948 GZH720909:GZH720948 HJD720909:HJD720948 HSZ720909:HSZ720948 ICV720909:ICV720948 IMR720909:IMR720948 IWN720909:IWN720948 JGJ720909:JGJ720948 JQF720909:JQF720948 KAB720909:KAB720948 KJX720909:KJX720948 KTT720909:KTT720948 LDP720909:LDP720948 LNL720909:LNL720948 LXH720909:LXH720948 MHD720909:MHD720948 MQZ720909:MQZ720948 NAV720909:NAV720948 NKR720909:NKR720948 NUN720909:NUN720948 OEJ720909:OEJ720948 OOF720909:OOF720948 OYB720909:OYB720948 PHX720909:PHX720948 PRT720909:PRT720948 QBP720909:QBP720948 QLL720909:QLL720948 QVH720909:QVH720948 RFD720909:RFD720948 ROZ720909:ROZ720948 RYV720909:RYV720948 SIR720909:SIR720948 SSN720909:SSN720948 TCJ720909:TCJ720948 TMF720909:TMF720948 TWB720909:TWB720948 UFX720909:UFX720948 UPT720909:UPT720948 UZP720909:UZP720948 VJL720909:VJL720948 VTH720909:VTH720948 WDD720909:WDD720948 WMZ720909:WMZ720948 WWV720909:WWV720948 AN786445:AN786484 KJ786445:KJ786484 UF786445:UF786484 AEB786445:AEB786484 ANX786445:ANX786484 AXT786445:AXT786484 BHP786445:BHP786484 BRL786445:BRL786484 CBH786445:CBH786484 CLD786445:CLD786484 CUZ786445:CUZ786484 DEV786445:DEV786484 DOR786445:DOR786484 DYN786445:DYN786484 EIJ786445:EIJ786484 ESF786445:ESF786484 FCB786445:FCB786484 FLX786445:FLX786484 FVT786445:FVT786484 GFP786445:GFP786484 GPL786445:GPL786484 GZH786445:GZH786484 HJD786445:HJD786484 HSZ786445:HSZ786484 ICV786445:ICV786484 IMR786445:IMR786484 IWN786445:IWN786484 JGJ786445:JGJ786484 JQF786445:JQF786484 KAB786445:KAB786484 KJX786445:KJX786484 KTT786445:KTT786484 LDP786445:LDP786484 LNL786445:LNL786484 LXH786445:LXH786484 MHD786445:MHD786484 MQZ786445:MQZ786484 NAV786445:NAV786484 NKR786445:NKR786484 NUN786445:NUN786484 OEJ786445:OEJ786484 OOF786445:OOF786484 OYB786445:OYB786484 PHX786445:PHX786484 PRT786445:PRT786484 QBP786445:QBP786484 QLL786445:QLL786484 QVH786445:QVH786484 RFD786445:RFD786484 ROZ786445:ROZ786484 RYV786445:RYV786484 SIR786445:SIR786484 SSN786445:SSN786484 TCJ786445:TCJ786484 TMF786445:TMF786484 TWB786445:TWB786484 UFX786445:UFX786484 UPT786445:UPT786484 UZP786445:UZP786484 VJL786445:VJL786484 VTH786445:VTH786484 WDD786445:WDD786484 WMZ786445:WMZ786484 WWV786445:WWV786484 AN851981:AN852020 KJ851981:KJ852020 UF851981:UF852020 AEB851981:AEB852020 ANX851981:ANX852020 AXT851981:AXT852020 BHP851981:BHP852020 BRL851981:BRL852020 CBH851981:CBH852020 CLD851981:CLD852020 CUZ851981:CUZ852020 DEV851981:DEV852020 DOR851981:DOR852020 DYN851981:DYN852020 EIJ851981:EIJ852020 ESF851981:ESF852020 FCB851981:FCB852020 FLX851981:FLX852020 FVT851981:FVT852020 GFP851981:GFP852020 GPL851981:GPL852020 GZH851981:GZH852020 HJD851981:HJD852020 HSZ851981:HSZ852020 ICV851981:ICV852020 IMR851981:IMR852020 IWN851981:IWN852020 JGJ851981:JGJ852020 JQF851981:JQF852020 KAB851981:KAB852020 KJX851981:KJX852020 KTT851981:KTT852020 LDP851981:LDP852020 LNL851981:LNL852020 LXH851981:LXH852020 MHD851981:MHD852020 MQZ851981:MQZ852020 NAV851981:NAV852020 NKR851981:NKR852020 NUN851981:NUN852020 OEJ851981:OEJ852020 OOF851981:OOF852020 OYB851981:OYB852020 PHX851981:PHX852020 PRT851981:PRT852020 QBP851981:QBP852020 QLL851981:QLL852020 QVH851981:QVH852020 RFD851981:RFD852020 ROZ851981:ROZ852020 RYV851981:RYV852020 SIR851981:SIR852020 SSN851981:SSN852020 TCJ851981:TCJ852020 TMF851981:TMF852020 TWB851981:TWB852020 UFX851981:UFX852020 UPT851981:UPT852020 UZP851981:UZP852020 VJL851981:VJL852020 VTH851981:VTH852020 WDD851981:WDD852020 WMZ851981:WMZ852020 WWV851981:WWV852020 AN917517:AN917556 KJ917517:KJ917556 UF917517:UF917556 AEB917517:AEB917556 ANX917517:ANX917556 AXT917517:AXT917556 BHP917517:BHP917556 BRL917517:BRL917556 CBH917517:CBH917556 CLD917517:CLD917556 CUZ917517:CUZ917556 DEV917517:DEV917556 DOR917517:DOR917556 DYN917517:DYN917556 EIJ917517:EIJ917556 ESF917517:ESF917556 FCB917517:FCB917556 FLX917517:FLX917556 FVT917517:FVT917556 GFP917517:GFP917556 GPL917517:GPL917556 GZH917517:GZH917556 HJD917517:HJD917556 HSZ917517:HSZ917556 ICV917517:ICV917556 IMR917517:IMR917556 IWN917517:IWN917556 JGJ917517:JGJ917556 JQF917517:JQF917556 KAB917517:KAB917556 KJX917517:KJX917556 KTT917517:KTT917556 LDP917517:LDP917556 LNL917517:LNL917556 LXH917517:LXH917556 MHD917517:MHD917556 MQZ917517:MQZ917556 NAV917517:NAV917556 NKR917517:NKR917556 NUN917517:NUN917556 OEJ917517:OEJ917556 OOF917517:OOF917556 OYB917517:OYB917556 PHX917517:PHX917556 PRT917517:PRT917556 QBP917517:QBP917556 QLL917517:QLL917556 QVH917517:QVH917556 RFD917517:RFD917556 ROZ917517:ROZ917556 RYV917517:RYV917556 SIR917517:SIR917556 SSN917517:SSN917556 TCJ917517:TCJ917556 TMF917517:TMF917556 TWB917517:TWB917556 UFX917517:UFX917556 UPT917517:UPT917556 UZP917517:UZP917556 VJL917517:VJL917556 VTH917517:VTH917556 WDD917517:WDD917556 WMZ917517:WMZ917556 WWV917517:WWV917556 AN983053:AN983092 KJ983053:KJ983092 UF983053:UF983092 AEB983053:AEB983092 ANX983053:ANX983092 AXT983053:AXT983092 BHP983053:BHP983092 BRL983053:BRL983092 CBH983053:CBH983092 CLD983053:CLD983092 CUZ983053:CUZ983092 DEV983053:DEV983092 DOR983053:DOR983092 DYN983053:DYN983092 EIJ983053:EIJ983092 ESF983053:ESF983092 FCB983053:FCB983092 FLX983053:FLX983092 FVT983053:FVT983092 GFP983053:GFP983092 GPL983053:GPL983092 GZH983053:GZH983092 HJD983053:HJD983092 HSZ983053:HSZ983092 ICV983053:ICV983092 IMR983053:IMR983092 IWN983053:IWN983092 JGJ983053:JGJ983092 JQF983053:JQF983092 KAB983053:KAB983092 KJX983053:KJX983092 KTT983053:KTT983092 LDP983053:LDP983092 LNL983053:LNL983092 LXH983053:LXH983092 MHD983053:MHD983092 MQZ983053:MQZ983092 NAV983053:NAV983092 NKR983053:NKR983092 NUN983053:NUN983092 OEJ983053:OEJ983092 OOF983053:OOF983092 OYB983053:OYB983092 PHX983053:PHX983092 PRT983053:PRT983092 QBP983053:QBP983092 QLL983053:QLL983092 QVH983053:QVH983092 RFD983053:RFD983092 ROZ983053:ROZ983092 RYV983053:RYV983092 SIR983053:SIR983092 SSN983053:SSN983092 TCJ983053:TCJ983092 TMF983053:TMF983092 TWB983053:TWB983092 UFX983053:UFX983092 UPT983053:UPT983092 UZP983053:UZP983092 VJL983053:VJL983092 VTH983053:VTH983092 WDD983053:WDD983092 WMZ983053:WMZ983092 WWV983053:WWV983092 AQ13:AQ52 KM13:KM52 UI13:UI52 AEE13:AEE52 AOA13:AOA52 AXW13:AXW52 BHS13:BHS52 BRO13:BRO52 CBK13:CBK52 CLG13:CLG52 CVC13:CVC52 DEY13:DEY52 DOU13:DOU52 DYQ13:DYQ52 EIM13:EIM52 ESI13:ESI52 FCE13:FCE52 FMA13:FMA52 FVW13:FVW52 GFS13:GFS52 GPO13:GPO52 GZK13:GZK52 HJG13:HJG52 HTC13:HTC52 ICY13:ICY52 IMU13:IMU52 IWQ13:IWQ52 JGM13:JGM52 JQI13:JQI52 KAE13:KAE52 KKA13:KKA52 KTW13:KTW52 LDS13:LDS52 LNO13:LNO52 LXK13:LXK52 MHG13:MHG52 MRC13:MRC52 NAY13:NAY52 NKU13:NKU52 NUQ13:NUQ52 OEM13:OEM52 OOI13:OOI52 OYE13:OYE52 PIA13:PIA52 PRW13:PRW52 QBS13:QBS52 QLO13:QLO52 QVK13:QVK52 RFG13:RFG52 RPC13:RPC52 RYY13:RYY52 SIU13:SIU52 SSQ13:SSQ52 TCM13:TCM52 TMI13:TMI52 TWE13:TWE52 UGA13:UGA52 UPW13:UPW52 UZS13:UZS52 VJO13:VJO52 VTK13:VTK52 WDG13:WDG52 WNC13:WNC52 WWY13:WWY52 AQ65549:AQ65588 KM65549:KM65588 UI65549:UI65588 AEE65549:AEE65588 AOA65549:AOA65588 AXW65549:AXW65588 BHS65549:BHS65588 BRO65549:BRO65588 CBK65549:CBK65588 CLG65549:CLG65588 CVC65549:CVC65588 DEY65549:DEY65588 DOU65549:DOU65588 DYQ65549:DYQ65588 EIM65549:EIM65588 ESI65549:ESI65588 FCE65549:FCE65588 FMA65549:FMA65588 FVW65549:FVW65588 GFS65549:GFS65588 GPO65549:GPO65588 GZK65549:GZK65588 HJG65549:HJG65588 HTC65549:HTC65588 ICY65549:ICY65588 IMU65549:IMU65588 IWQ65549:IWQ65588 JGM65549:JGM65588 JQI65549:JQI65588 KAE65549:KAE65588 KKA65549:KKA65588 KTW65549:KTW65588 LDS65549:LDS65588 LNO65549:LNO65588 LXK65549:LXK65588 MHG65549:MHG65588 MRC65549:MRC65588 NAY65549:NAY65588 NKU65549:NKU65588 NUQ65549:NUQ65588 OEM65549:OEM65588 OOI65549:OOI65588 OYE65549:OYE65588 PIA65549:PIA65588 PRW65549:PRW65588 QBS65549:QBS65588 QLO65549:QLO65588 QVK65549:QVK65588 RFG65549:RFG65588 RPC65549:RPC65588 RYY65549:RYY65588 SIU65549:SIU65588 SSQ65549:SSQ65588 TCM65549:TCM65588 TMI65549:TMI65588 TWE65549:TWE65588 UGA65549:UGA65588 UPW65549:UPW65588 UZS65549:UZS65588 VJO65549:VJO65588 VTK65549:VTK65588 WDG65549:WDG65588 WNC65549:WNC65588 WWY65549:WWY65588 AQ131085:AQ131124 KM131085:KM131124 UI131085:UI131124 AEE131085:AEE131124 AOA131085:AOA131124 AXW131085:AXW131124 BHS131085:BHS131124 BRO131085:BRO131124 CBK131085:CBK131124 CLG131085:CLG131124 CVC131085:CVC131124 DEY131085:DEY131124 DOU131085:DOU131124 DYQ131085:DYQ131124 EIM131085:EIM131124 ESI131085:ESI131124 FCE131085:FCE131124 FMA131085:FMA131124 FVW131085:FVW131124 GFS131085:GFS131124 GPO131085:GPO131124 GZK131085:GZK131124 HJG131085:HJG131124 HTC131085:HTC131124 ICY131085:ICY131124 IMU131085:IMU131124 IWQ131085:IWQ131124 JGM131085:JGM131124 JQI131085:JQI131124 KAE131085:KAE131124 KKA131085:KKA131124 KTW131085:KTW131124 LDS131085:LDS131124 LNO131085:LNO131124 LXK131085:LXK131124 MHG131085:MHG131124 MRC131085:MRC131124 NAY131085:NAY131124 NKU131085:NKU131124 NUQ131085:NUQ131124 OEM131085:OEM131124 OOI131085:OOI131124 OYE131085:OYE131124 PIA131085:PIA131124 PRW131085:PRW131124 QBS131085:QBS131124 QLO131085:QLO131124 QVK131085:QVK131124 RFG131085:RFG131124 RPC131085:RPC131124 RYY131085:RYY131124 SIU131085:SIU131124 SSQ131085:SSQ131124 TCM131085:TCM131124 TMI131085:TMI131124 TWE131085:TWE131124 UGA131085:UGA131124 UPW131085:UPW131124 UZS131085:UZS131124 VJO131085:VJO131124 VTK131085:VTK131124 WDG131085:WDG131124 WNC131085:WNC131124 WWY131085:WWY131124 AQ196621:AQ196660 KM196621:KM196660 UI196621:UI196660 AEE196621:AEE196660 AOA196621:AOA196660 AXW196621:AXW196660 BHS196621:BHS196660 BRO196621:BRO196660 CBK196621:CBK196660 CLG196621:CLG196660 CVC196621:CVC196660 DEY196621:DEY196660 DOU196621:DOU196660 DYQ196621:DYQ196660 EIM196621:EIM196660 ESI196621:ESI196660 FCE196621:FCE196660 FMA196621:FMA196660 FVW196621:FVW196660 GFS196621:GFS196660 GPO196621:GPO196660 GZK196621:GZK196660 HJG196621:HJG196660 HTC196621:HTC196660 ICY196621:ICY196660 IMU196621:IMU196660 IWQ196621:IWQ196660 JGM196621:JGM196660 JQI196621:JQI196660 KAE196621:KAE196660 KKA196621:KKA196660 KTW196621:KTW196660 LDS196621:LDS196660 LNO196621:LNO196660 LXK196621:LXK196660 MHG196621:MHG196660 MRC196621:MRC196660 NAY196621:NAY196660 NKU196621:NKU196660 NUQ196621:NUQ196660 OEM196621:OEM196660 OOI196621:OOI196660 OYE196621:OYE196660 PIA196621:PIA196660 PRW196621:PRW196660 QBS196621:QBS196660 QLO196621:QLO196660 QVK196621:QVK196660 RFG196621:RFG196660 RPC196621:RPC196660 RYY196621:RYY196660 SIU196621:SIU196660 SSQ196621:SSQ196660 TCM196621:TCM196660 TMI196621:TMI196660 TWE196621:TWE196660 UGA196621:UGA196660 UPW196621:UPW196660 UZS196621:UZS196660 VJO196621:VJO196660 VTK196621:VTK196660 WDG196621:WDG196660 WNC196621:WNC196660 WWY196621:WWY196660 AQ262157:AQ262196 KM262157:KM262196 UI262157:UI262196 AEE262157:AEE262196 AOA262157:AOA262196 AXW262157:AXW262196 BHS262157:BHS262196 BRO262157:BRO262196 CBK262157:CBK262196 CLG262157:CLG262196 CVC262157:CVC262196 DEY262157:DEY262196 DOU262157:DOU262196 DYQ262157:DYQ262196 EIM262157:EIM262196 ESI262157:ESI262196 FCE262157:FCE262196 FMA262157:FMA262196 FVW262157:FVW262196 GFS262157:GFS262196 GPO262157:GPO262196 GZK262157:GZK262196 HJG262157:HJG262196 HTC262157:HTC262196 ICY262157:ICY262196 IMU262157:IMU262196 IWQ262157:IWQ262196 JGM262157:JGM262196 JQI262157:JQI262196 KAE262157:KAE262196 KKA262157:KKA262196 KTW262157:KTW262196 LDS262157:LDS262196 LNO262157:LNO262196 LXK262157:LXK262196 MHG262157:MHG262196 MRC262157:MRC262196 NAY262157:NAY262196 NKU262157:NKU262196 NUQ262157:NUQ262196 OEM262157:OEM262196 OOI262157:OOI262196 OYE262157:OYE262196 PIA262157:PIA262196 PRW262157:PRW262196 QBS262157:QBS262196 QLO262157:QLO262196 QVK262157:QVK262196 RFG262157:RFG262196 RPC262157:RPC262196 RYY262157:RYY262196 SIU262157:SIU262196 SSQ262157:SSQ262196 TCM262157:TCM262196 TMI262157:TMI262196 TWE262157:TWE262196 UGA262157:UGA262196 UPW262157:UPW262196 UZS262157:UZS262196 VJO262157:VJO262196 VTK262157:VTK262196 WDG262157:WDG262196 WNC262157:WNC262196 WWY262157:WWY262196 AQ327693:AQ327732 KM327693:KM327732 UI327693:UI327732 AEE327693:AEE327732 AOA327693:AOA327732 AXW327693:AXW327732 BHS327693:BHS327732 BRO327693:BRO327732 CBK327693:CBK327732 CLG327693:CLG327732 CVC327693:CVC327732 DEY327693:DEY327732 DOU327693:DOU327732 DYQ327693:DYQ327732 EIM327693:EIM327732 ESI327693:ESI327732 FCE327693:FCE327732 FMA327693:FMA327732 FVW327693:FVW327732 GFS327693:GFS327732 GPO327693:GPO327732 GZK327693:GZK327732 HJG327693:HJG327732 HTC327693:HTC327732 ICY327693:ICY327732 IMU327693:IMU327732 IWQ327693:IWQ327732 JGM327693:JGM327732 JQI327693:JQI327732 KAE327693:KAE327732 KKA327693:KKA327732 KTW327693:KTW327732 LDS327693:LDS327732 LNO327693:LNO327732 LXK327693:LXK327732 MHG327693:MHG327732 MRC327693:MRC327732 NAY327693:NAY327732 NKU327693:NKU327732 NUQ327693:NUQ327732 OEM327693:OEM327732 OOI327693:OOI327732 OYE327693:OYE327732 PIA327693:PIA327732 PRW327693:PRW327732 QBS327693:QBS327732 QLO327693:QLO327732 QVK327693:QVK327732 RFG327693:RFG327732 RPC327693:RPC327732 RYY327693:RYY327732 SIU327693:SIU327732 SSQ327693:SSQ327732 TCM327693:TCM327732 TMI327693:TMI327732 TWE327693:TWE327732 UGA327693:UGA327732 UPW327693:UPW327732 UZS327693:UZS327732 VJO327693:VJO327732 VTK327693:VTK327732 WDG327693:WDG327732 WNC327693:WNC327732 WWY327693:WWY327732 AQ393229:AQ393268 KM393229:KM393268 UI393229:UI393268 AEE393229:AEE393268 AOA393229:AOA393268 AXW393229:AXW393268 BHS393229:BHS393268 BRO393229:BRO393268 CBK393229:CBK393268 CLG393229:CLG393268 CVC393229:CVC393268 DEY393229:DEY393268 DOU393229:DOU393268 DYQ393229:DYQ393268 EIM393229:EIM393268 ESI393229:ESI393268 FCE393229:FCE393268 FMA393229:FMA393268 FVW393229:FVW393268 GFS393229:GFS393268 GPO393229:GPO393268 GZK393229:GZK393268 HJG393229:HJG393268 HTC393229:HTC393268 ICY393229:ICY393268 IMU393229:IMU393268 IWQ393229:IWQ393268 JGM393229:JGM393268 JQI393229:JQI393268 KAE393229:KAE393268 KKA393229:KKA393268 KTW393229:KTW393268 LDS393229:LDS393268 LNO393229:LNO393268 LXK393229:LXK393268 MHG393229:MHG393268 MRC393229:MRC393268 NAY393229:NAY393268 NKU393229:NKU393268 NUQ393229:NUQ393268 OEM393229:OEM393268 OOI393229:OOI393268 OYE393229:OYE393268 PIA393229:PIA393268 PRW393229:PRW393268 QBS393229:QBS393268 QLO393229:QLO393268 QVK393229:QVK393268 RFG393229:RFG393268 RPC393229:RPC393268 RYY393229:RYY393268 SIU393229:SIU393268 SSQ393229:SSQ393268 TCM393229:TCM393268 TMI393229:TMI393268 TWE393229:TWE393268 UGA393229:UGA393268 UPW393229:UPW393268 UZS393229:UZS393268 VJO393229:VJO393268 VTK393229:VTK393268 WDG393229:WDG393268 WNC393229:WNC393268 WWY393229:WWY393268 AQ458765:AQ458804 KM458765:KM458804 UI458765:UI458804 AEE458765:AEE458804 AOA458765:AOA458804 AXW458765:AXW458804 BHS458765:BHS458804 BRO458765:BRO458804 CBK458765:CBK458804 CLG458765:CLG458804 CVC458765:CVC458804 DEY458765:DEY458804 DOU458765:DOU458804 DYQ458765:DYQ458804 EIM458765:EIM458804 ESI458765:ESI458804 FCE458765:FCE458804 FMA458765:FMA458804 FVW458765:FVW458804 GFS458765:GFS458804 GPO458765:GPO458804 GZK458765:GZK458804 HJG458765:HJG458804 HTC458765:HTC458804 ICY458765:ICY458804 IMU458765:IMU458804 IWQ458765:IWQ458804 JGM458765:JGM458804 JQI458765:JQI458804 KAE458765:KAE458804 KKA458765:KKA458804 KTW458765:KTW458804 LDS458765:LDS458804 LNO458765:LNO458804 LXK458765:LXK458804 MHG458765:MHG458804 MRC458765:MRC458804 NAY458765:NAY458804 NKU458765:NKU458804 NUQ458765:NUQ458804 OEM458765:OEM458804 OOI458765:OOI458804 OYE458765:OYE458804 PIA458765:PIA458804 PRW458765:PRW458804 QBS458765:QBS458804 QLO458765:QLO458804 QVK458765:QVK458804 RFG458765:RFG458804 RPC458765:RPC458804 RYY458765:RYY458804 SIU458765:SIU458804 SSQ458765:SSQ458804 TCM458765:TCM458804 TMI458765:TMI458804 TWE458765:TWE458804 UGA458765:UGA458804 UPW458765:UPW458804 UZS458765:UZS458804 VJO458765:VJO458804 VTK458765:VTK458804 WDG458765:WDG458804 WNC458765:WNC458804 WWY458765:WWY458804 AQ524301:AQ524340 KM524301:KM524340 UI524301:UI524340 AEE524301:AEE524340 AOA524301:AOA524340 AXW524301:AXW524340 BHS524301:BHS524340 BRO524301:BRO524340 CBK524301:CBK524340 CLG524301:CLG524340 CVC524301:CVC524340 DEY524301:DEY524340 DOU524301:DOU524340 DYQ524301:DYQ524340 EIM524301:EIM524340 ESI524301:ESI524340 FCE524301:FCE524340 FMA524301:FMA524340 FVW524301:FVW524340 GFS524301:GFS524340 GPO524301:GPO524340 GZK524301:GZK524340 HJG524301:HJG524340 HTC524301:HTC524340 ICY524301:ICY524340 IMU524301:IMU524340 IWQ524301:IWQ524340 JGM524301:JGM524340 JQI524301:JQI524340 KAE524301:KAE524340 KKA524301:KKA524340 KTW524301:KTW524340 LDS524301:LDS524340 LNO524301:LNO524340 LXK524301:LXK524340 MHG524301:MHG524340 MRC524301:MRC524340 NAY524301:NAY524340 NKU524301:NKU524340 NUQ524301:NUQ524340 OEM524301:OEM524340 OOI524301:OOI524340 OYE524301:OYE524340 PIA524301:PIA524340 PRW524301:PRW524340 QBS524301:QBS524340 QLO524301:QLO524340 QVK524301:QVK524340 RFG524301:RFG524340 RPC524301:RPC524340 RYY524301:RYY524340 SIU524301:SIU524340 SSQ524301:SSQ524340 TCM524301:TCM524340 TMI524301:TMI524340 TWE524301:TWE524340 UGA524301:UGA524340 UPW524301:UPW524340 UZS524301:UZS524340 VJO524301:VJO524340 VTK524301:VTK524340 WDG524301:WDG524340 WNC524301:WNC524340 WWY524301:WWY524340 AQ589837:AQ589876 KM589837:KM589876 UI589837:UI589876 AEE589837:AEE589876 AOA589837:AOA589876 AXW589837:AXW589876 BHS589837:BHS589876 BRO589837:BRO589876 CBK589837:CBK589876 CLG589837:CLG589876 CVC589837:CVC589876 DEY589837:DEY589876 DOU589837:DOU589876 DYQ589837:DYQ589876 EIM589837:EIM589876 ESI589837:ESI589876 FCE589837:FCE589876 FMA589837:FMA589876 FVW589837:FVW589876 GFS589837:GFS589876 GPO589837:GPO589876 GZK589837:GZK589876 HJG589837:HJG589876 HTC589837:HTC589876 ICY589837:ICY589876 IMU589837:IMU589876 IWQ589837:IWQ589876 JGM589837:JGM589876 JQI589837:JQI589876 KAE589837:KAE589876 KKA589837:KKA589876 KTW589837:KTW589876 LDS589837:LDS589876 LNO589837:LNO589876 LXK589837:LXK589876 MHG589837:MHG589876 MRC589837:MRC589876 NAY589837:NAY589876 NKU589837:NKU589876 NUQ589837:NUQ589876 OEM589837:OEM589876 OOI589837:OOI589876 OYE589837:OYE589876 PIA589837:PIA589876 PRW589837:PRW589876 QBS589837:QBS589876 QLO589837:QLO589876 QVK589837:QVK589876 RFG589837:RFG589876 RPC589837:RPC589876 RYY589837:RYY589876 SIU589837:SIU589876 SSQ589837:SSQ589876 TCM589837:TCM589876 TMI589837:TMI589876 TWE589837:TWE589876 UGA589837:UGA589876 UPW589837:UPW589876 UZS589837:UZS589876 VJO589837:VJO589876 VTK589837:VTK589876 WDG589837:WDG589876 WNC589837:WNC589876 WWY589837:WWY589876 AQ655373:AQ655412 KM655373:KM655412 UI655373:UI655412 AEE655373:AEE655412 AOA655373:AOA655412 AXW655373:AXW655412 BHS655373:BHS655412 BRO655373:BRO655412 CBK655373:CBK655412 CLG655373:CLG655412 CVC655373:CVC655412 DEY655373:DEY655412 DOU655373:DOU655412 DYQ655373:DYQ655412 EIM655373:EIM655412 ESI655373:ESI655412 FCE655373:FCE655412 FMA655373:FMA655412 FVW655373:FVW655412 GFS655373:GFS655412 GPO655373:GPO655412 GZK655373:GZK655412 HJG655373:HJG655412 HTC655373:HTC655412 ICY655373:ICY655412 IMU655373:IMU655412 IWQ655373:IWQ655412 JGM655373:JGM655412 JQI655373:JQI655412 KAE655373:KAE655412 KKA655373:KKA655412 KTW655373:KTW655412 LDS655373:LDS655412 LNO655373:LNO655412 LXK655373:LXK655412 MHG655373:MHG655412 MRC655373:MRC655412 NAY655373:NAY655412 NKU655373:NKU655412 NUQ655373:NUQ655412 OEM655373:OEM655412 OOI655373:OOI655412 OYE655373:OYE655412 PIA655373:PIA655412 PRW655373:PRW655412 QBS655373:QBS655412 QLO655373:QLO655412 QVK655373:QVK655412 RFG655373:RFG655412 RPC655373:RPC655412 RYY655373:RYY655412 SIU655373:SIU655412 SSQ655373:SSQ655412 TCM655373:TCM655412 TMI655373:TMI655412 TWE655373:TWE655412 UGA655373:UGA655412 UPW655373:UPW655412 UZS655373:UZS655412 VJO655373:VJO655412 VTK655373:VTK655412 WDG655373:WDG655412 WNC655373:WNC655412 WWY655373:WWY655412 AQ720909:AQ720948 KM720909:KM720948 UI720909:UI720948 AEE720909:AEE720948 AOA720909:AOA720948 AXW720909:AXW720948 BHS720909:BHS720948 BRO720909:BRO720948 CBK720909:CBK720948 CLG720909:CLG720948 CVC720909:CVC720948 DEY720909:DEY720948 DOU720909:DOU720948 DYQ720909:DYQ720948 EIM720909:EIM720948 ESI720909:ESI720948 FCE720909:FCE720948 FMA720909:FMA720948 FVW720909:FVW720948 GFS720909:GFS720948 GPO720909:GPO720948 GZK720909:GZK720948 HJG720909:HJG720948 HTC720909:HTC720948 ICY720909:ICY720948 IMU720909:IMU720948 IWQ720909:IWQ720948 JGM720909:JGM720948 JQI720909:JQI720948 KAE720909:KAE720948 KKA720909:KKA720948 KTW720909:KTW720948 LDS720909:LDS720948 LNO720909:LNO720948 LXK720909:LXK720948 MHG720909:MHG720948 MRC720909:MRC720948 NAY720909:NAY720948 NKU720909:NKU720948 NUQ720909:NUQ720948 OEM720909:OEM720948 OOI720909:OOI720948 OYE720909:OYE720948 PIA720909:PIA720948 PRW720909:PRW720948 QBS720909:QBS720948 QLO720909:QLO720948 QVK720909:QVK720948 RFG720909:RFG720948 RPC720909:RPC720948 RYY720909:RYY720948 SIU720909:SIU720948 SSQ720909:SSQ720948 TCM720909:TCM720948 TMI720909:TMI720948 TWE720909:TWE720948 UGA720909:UGA720948 UPW720909:UPW720948 UZS720909:UZS720948 VJO720909:VJO720948 VTK720909:VTK720948 WDG720909:WDG720948 WNC720909:WNC720948 WWY720909:WWY720948 AQ786445:AQ786484 KM786445:KM786484 UI786445:UI786484 AEE786445:AEE786484 AOA786445:AOA786484 AXW786445:AXW786484 BHS786445:BHS786484 BRO786445:BRO786484 CBK786445:CBK786484 CLG786445:CLG786484 CVC786445:CVC786484 DEY786445:DEY786484 DOU786445:DOU786484 DYQ786445:DYQ786484 EIM786445:EIM786484 ESI786445:ESI786484 FCE786445:FCE786484 FMA786445:FMA786484 FVW786445:FVW786484 GFS786445:GFS786484 GPO786445:GPO786484 GZK786445:GZK786484 HJG786445:HJG786484 HTC786445:HTC786484 ICY786445:ICY786484 IMU786445:IMU786484 IWQ786445:IWQ786484 JGM786445:JGM786484 JQI786445:JQI786484 KAE786445:KAE786484 KKA786445:KKA786484 KTW786445:KTW786484 LDS786445:LDS786484 LNO786445:LNO786484 LXK786445:LXK786484 MHG786445:MHG786484 MRC786445:MRC786484 NAY786445:NAY786484 NKU786445:NKU786484 NUQ786445:NUQ786484 OEM786445:OEM786484 OOI786445:OOI786484 OYE786445:OYE786484 PIA786445:PIA786484 PRW786445:PRW786484 QBS786445:QBS786484 QLO786445:QLO786484 QVK786445:QVK786484 RFG786445:RFG786484 RPC786445:RPC786484 RYY786445:RYY786484 SIU786445:SIU786484 SSQ786445:SSQ786484 TCM786445:TCM786484 TMI786445:TMI786484 TWE786445:TWE786484 UGA786445:UGA786484 UPW786445:UPW786484 UZS786445:UZS786484 VJO786445:VJO786484 VTK786445:VTK786484 WDG786445:WDG786484 WNC786445:WNC786484 WWY786445:WWY786484 AQ851981:AQ852020 KM851981:KM852020 UI851981:UI852020 AEE851981:AEE852020 AOA851981:AOA852020 AXW851981:AXW852020 BHS851981:BHS852020 BRO851981:BRO852020 CBK851981:CBK852020 CLG851981:CLG852020 CVC851981:CVC852020 DEY851981:DEY852020 DOU851981:DOU852020 DYQ851981:DYQ852020 EIM851981:EIM852020 ESI851981:ESI852020 FCE851981:FCE852020 FMA851981:FMA852020 FVW851981:FVW852020 GFS851981:GFS852020 GPO851981:GPO852020 GZK851981:GZK852020 HJG851981:HJG852020 HTC851981:HTC852020 ICY851981:ICY852020 IMU851981:IMU852020 IWQ851981:IWQ852020 JGM851981:JGM852020 JQI851981:JQI852020 KAE851981:KAE852020 KKA851981:KKA852020 KTW851981:KTW852020 LDS851981:LDS852020 LNO851981:LNO852020 LXK851981:LXK852020 MHG851981:MHG852020 MRC851981:MRC852020 NAY851981:NAY852020 NKU851981:NKU852020 NUQ851981:NUQ852020 OEM851981:OEM852020 OOI851981:OOI852020 OYE851981:OYE852020 PIA851981:PIA852020 PRW851981:PRW852020 QBS851981:QBS852020 QLO851981:QLO852020 QVK851981:QVK852020 RFG851981:RFG852020 RPC851981:RPC852020 RYY851981:RYY852020 SIU851981:SIU852020 SSQ851981:SSQ852020 TCM851981:TCM852020 TMI851981:TMI852020 TWE851981:TWE852020 UGA851981:UGA852020 UPW851981:UPW852020 UZS851981:UZS852020 VJO851981:VJO852020 VTK851981:VTK852020 WDG851981:WDG852020 WNC851981:WNC852020 WWY851981:WWY852020 AQ917517:AQ917556 KM917517:KM917556 UI917517:UI917556 AEE917517:AEE917556 AOA917517:AOA917556 AXW917517:AXW917556 BHS917517:BHS917556 BRO917517:BRO917556 CBK917517:CBK917556 CLG917517:CLG917556 CVC917517:CVC917556 DEY917517:DEY917556 DOU917517:DOU917556 DYQ917517:DYQ917556 EIM917517:EIM917556 ESI917517:ESI917556 FCE917517:FCE917556 FMA917517:FMA917556 FVW917517:FVW917556 GFS917517:GFS917556 GPO917517:GPO917556 GZK917517:GZK917556 HJG917517:HJG917556 HTC917517:HTC917556 ICY917517:ICY917556 IMU917517:IMU917556 IWQ917517:IWQ917556 JGM917517:JGM917556 JQI917517:JQI917556 KAE917517:KAE917556 KKA917517:KKA917556 KTW917517:KTW917556 LDS917517:LDS917556 LNO917517:LNO917556 LXK917517:LXK917556 MHG917517:MHG917556 MRC917517:MRC917556 NAY917517:NAY917556 NKU917517:NKU917556 NUQ917517:NUQ917556 OEM917517:OEM917556 OOI917517:OOI917556 OYE917517:OYE917556 PIA917517:PIA917556 PRW917517:PRW917556 QBS917517:QBS917556 QLO917517:QLO917556 QVK917517:QVK917556 RFG917517:RFG917556 RPC917517:RPC917556 RYY917517:RYY917556 SIU917517:SIU917556 SSQ917517:SSQ917556 TCM917517:TCM917556 TMI917517:TMI917556 TWE917517:TWE917556 UGA917517:UGA917556 UPW917517:UPW917556 UZS917517:UZS917556 VJO917517:VJO917556 VTK917517:VTK917556 WDG917517:WDG917556 WNC917517:WNC917556 WWY917517:WWY917556 AQ983053:AQ983092 KM983053:KM983092 UI983053:UI983092 AEE983053:AEE983092 AOA983053:AOA983092 AXW983053:AXW983092 BHS983053:BHS983092 BRO983053:BRO983092 CBK983053:CBK983092 CLG983053:CLG983092 CVC983053:CVC983092 DEY983053:DEY983092 DOU983053:DOU983092 DYQ983053:DYQ983092 EIM983053:EIM983092 ESI983053:ESI983092 FCE983053:FCE983092 FMA983053:FMA983092 FVW983053:FVW983092 GFS983053:GFS983092 GPO983053:GPO983092 GZK983053:GZK983092 HJG983053:HJG983092 HTC983053:HTC983092 ICY983053:ICY983092 IMU983053:IMU983092 IWQ983053:IWQ983092 JGM983053:JGM983092 JQI983053:JQI983092 KAE983053:KAE983092 KKA983053:KKA983092 KTW983053:KTW983092 LDS983053:LDS983092 LNO983053:LNO983092 LXK983053:LXK983092 MHG983053:MHG983092 MRC983053:MRC983092 NAY983053:NAY983092 NKU983053:NKU983092 NUQ983053:NUQ983092 OEM983053:OEM983092 OOI983053:OOI983092 OYE983053:OYE983092 PIA983053:PIA983092 PRW983053:PRW983092 QBS983053:QBS983092 QLO983053:QLO983092 QVK983053:QVK983092 RFG983053:RFG983092 RPC983053:RPC983092 RYY983053:RYY983092 SIU983053:SIU983092 SSQ983053:SSQ983092 TCM983053:TCM983092 TMI983053:TMI983092 TWE983053:TWE983092 UGA983053:UGA983092 UPW983053:UPW983092 UZS983053:UZS983092 VJO983053:VJO983092 VTK983053:VTK983092 WDG983053:WDG983092 WNC983053:WNC983092 WWY983053:WWY983092 AT13:AT52 KP13:KP52 UL13:UL52 AEH13:AEH52 AOD13:AOD52 AXZ13:AXZ52 BHV13:BHV52 BRR13:BRR52 CBN13:CBN52 CLJ13:CLJ52 CVF13:CVF52 DFB13:DFB52 DOX13:DOX52 DYT13:DYT52 EIP13:EIP52 ESL13:ESL52 FCH13:FCH52 FMD13:FMD52 FVZ13:FVZ52 GFV13:GFV52 GPR13:GPR52 GZN13:GZN52 HJJ13:HJJ52 HTF13:HTF52 IDB13:IDB52 IMX13:IMX52 IWT13:IWT52 JGP13:JGP52 JQL13:JQL52 KAH13:KAH52 KKD13:KKD52 KTZ13:KTZ52 LDV13:LDV52 LNR13:LNR52 LXN13:LXN52 MHJ13:MHJ52 MRF13:MRF52 NBB13:NBB52 NKX13:NKX52 NUT13:NUT52 OEP13:OEP52 OOL13:OOL52 OYH13:OYH52 PID13:PID52 PRZ13:PRZ52 QBV13:QBV52 QLR13:QLR52 QVN13:QVN52 RFJ13:RFJ52 RPF13:RPF52 RZB13:RZB52 SIX13:SIX52 SST13:SST52 TCP13:TCP52 TML13:TML52 TWH13:TWH52 UGD13:UGD52 UPZ13:UPZ52 UZV13:UZV52 VJR13:VJR52 VTN13:VTN52 WDJ13:WDJ52 WNF13:WNF52 WXB13:WXB52 AT65549:AT65588 KP65549:KP65588 UL65549:UL65588 AEH65549:AEH65588 AOD65549:AOD65588 AXZ65549:AXZ65588 BHV65549:BHV65588 BRR65549:BRR65588 CBN65549:CBN65588 CLJ65549:CLJ65588 CVF65549:CVF65588 DFB65549:DFB65588 DOX65549:DOX65588 DYT65549:DYT65588 EIP65549:EIP65588 ESL65549:ESL65588 FCH65549:FCH65588 FMD65549:FMD65588 FVZ65549:FVZ65588 GFV65549:GFV65588 GPR65549:GPR65588 GZN65549:GZN65588 HJJ65549:HJJ65588 HTF65549:HTF65588 IDB65549:IDB65588 IMX65549:IMX65588 IWT65549:IWT65588 JGP65549:JGP65588 JQL65549:JQL65588 KAH65549:KAH65588 KKD65549:KKD65588 KTZ65549:KTZ65588 LDV65549:LDV65588 LNR65549:LNR65588 LXN65549:LXN65588 MHJ65549:MHJ65588 MRF65549:MRF65588 NBB65549:NBB65588 NKX65549:NKX65588 NUT65549:NUT65588 OEP65549:OEP65588 OOL65549:OOL65588 OYH65549:OYH65588 PID65549:PID65588 PRZ65549:PRZ65588 QBV65549:QBV65588 QLR65549:QLR65588 QVN65549:QVN65588 RFJ65549:RFJ65588 RPF65549:RPF65588 RZB65549:RZB65588 SIX65549:SIX65588 SST65549:SST65588 TCP65549:TCP65588 TML65549:TML65588 TWH65549:TWH65588 UGD65549:UGD65588 UPZ65549:UPZ65588 UZV65549:UZV65588 VJR65549:VJR65588 VTN65549:VTN65588 WDJ65549:WDJ65588 WNF65549:WNF65588 WXB65549:WXB65588 AT131085:AT131124 KP131085:KP131124 UL131085:UL131124 AEH131085:AEH131124 AOD131085:AOD131124 AXZ131085:AXZ131124 BHV131085:BHV131124 BRR131085:BRR131124 CBN131085:CBN131124 CLJ131085:CLJ131124 CVF131085:CVF131124 DFB131085:DFB131124 DOX131085:DOX131124 DYT131085:DYT131124 EIP131085:EIP131124 ESL131085:ESL131124 FCH131085:FCH131124 FMD131085:FMD131124 FVZ131085:FVZ131124 GFV131085:GFV131124 GPR131085:GPR131124 GZN131085:GZN131124 HJJ131085:HJJ131124 HTF131085:HTF131124 IDB131085:IDB131124 IMX131085:IMX131124 IWT131085:IWT131124 JGP131085:JGP131124 JQL131085:JQL131124 KAH131085:KAH131124 KKD131085:KKD131124 KTZ131085:KTZ131124 LDV131085:LDV131124 LNR131085:LNR131124 LXN131085:LXN131124 MHJ131085:MHJ131124 MRF131085:MRF131124 NBB131085:NBB131124 NKX131085:NKX131124 NUT131085:NUT131124 OEP131085:OEP131124 OOL131085:OOL131124 OYH131085:OYH131124 PID131085:PID131124 PRZ131085:PRZ131124 QBV131085:QBV131124 QLR131085:QLR131124 QVN131085:QVN131124 RFJ131085:RFJ131124 RPF131085:RPF131124 RZB131085:RZB131124 SIX131085:SIX131124 SST131085:SST131124 TCP131085:TCP131124 TML131085:TML131124 TWH131085:TWH131124 UGD131085:UGD131124 UPZ131085:UPZ131124 UZV131085:UZV131124 VJR131085:VJR131124 VTN131085:VTN131124 WDJ131085:WDJ131124 WNF131085:WNF131124 WXB131085:WXB131124 AT196621:AT196660 KP196621:KP196660 UL196621:UL196660 AEH196621:AEH196660 AOD196621:AOD196660 AXZ196621:AXZ196660 BHV196621:BHV196660 BRR196621:BRR196660 CBN196621:CBN196660 CLJ196621:CLJ196660 CVF196621:CVF196660 DFB196621:DFB196660 DOX196621:DOX196660 DYT196621:DYT196660 EIP196621:EIP196660 ESL196621:ESL196660 FCH196621:FCH196660 FMD196621:FMD196660 FVZ196621:FVZ196660 GFV196621:GFV196660 GPR196621:GPR196660 GZN196621:GZN196660 HJJ196621:HJJ196660 HTF196621:HTF196660 IDB196621:IDB196660 IMX196621:IMX196660 IWT196621:IWT196660 JGP196621:JGP196660 JQL196621:JQL196660 KAH196621:KAH196660 KKD196621:KKD196660 KTZ196621:KTZ196660 LDV196621:LDV196660 LNR196621:LNR196660 LXN196621:LXN196660 MHJ196621:MHJ196660 MRF196621:MRF196660 NBB196621:NBB196660 NKX196621:NKX196660 NUT196621:NUT196660 OEP196621:OEP196660 OOL196621:OOL196660 OYH196621:OYH196660 PID196621:PID196660 PRZ196621:PRZ196660 QBV196621:QBV196660 QLR196621:QLR196660 QVN196621:QVN196660 RFJ196621:RFJ196660 RPF196621:RPF196660 RZB196621:RZB196660 SIX196621:SIX196660 SST196621:SST196660 TCP196621:TCP196660 TML196621:TML196660 TWH196621:TWH196660 UGD196621:UGD196660 UPZ196621:UPZ196660 UZV196621:UZV196660 VJR196621:VJR196660 VTN196621:VTN196660 WDJ196621:WDJ196660 WNF196621:WNF196660 WXB196621:WXB196660 AT262157:AT262196 KP262157:KP262196 UL262157:UL262196 AEH262157:AEH262196 AOD262157:AOD262196 AXZ262157:AXZ262196 BHV262157:BHV262196 BRR262157:BRR262196 CBN262157:CBN262196 CLJ262157:CLJ262196 CVF262157:CVF262196 DFB262157:DFB262196 DOX262157:DOX262196 DYT262157:DYT262196 EIP262157:EIP262196 ESL262157:ESL262196 FCH262157:FCH262196 FMD262157:FMD262196 FVZ262157:FVZ262196 GFV262157:GFV262196 GPR262157:GPR262196 GZN262157:GZN262196 HJJ262157:HJJ262196 HTF262157:HTF262196 IDB262157:IDB262196 IMX262157:IMX262196 IWT262157:IWT262196 JGP262157:JGP262196 JQL262157:JQL262196 KAH262157:KAH262196 KKD262157:KKD262196 KTZ262157:KTZ262196 LDV262157:LDV262196 LNR262157:LNR262196 LXN262157:LXN262196 MHJ262157:MHJ262196 MRF262157:MRF262196 NBB262157:NBB262196 NKX262157:NKX262196 NUT262157:NUT262196 OEP262157:OEP262196 OOL262157:OOL262196 OYH262157:OYH262196 PID262157:PID262196 PRZ262157:PRZ262196 QBV262157:QBV262196 QLR262157:QLR262196 QVN262157:QVN262196 RFJ262157:RFJ262196 RPF262157:RPF262196 RZB262157:RZB262196 SIX262157:SIX262196 SST262157:SST262196 TCP262157:TCP262196 TML262157:TML262196 TWH262157:TWH262196 UGD262157:UGD262196 UPZ262157:UPZ262196 UZV262157:UZV262196 VJR262157:VJR262196 VTN262157:VTN262196 WDJ262157:WDJ262196 WNF262157:WNF262196 WXB262157:WXB262196 AT327693:AT327732 KP327693:KP327732 UL327693:UL327732 AEH327693:AEH327732 AOD327693:AOD327732 AXZ327693:AXZ327732 BHV327693:BHV327732 BRR327693:BRR327732 CBN327693:CBN327732 CLJ327693:CLJ327732 CVF327693:CVF327732 DFB327693:DFB327732 DOX327693:DOX327732 DYT327693:DYT327732 EIP327693:EIP327732 ESL327693:ESL327732 FCH327693:FCH327732 FMD327693:FMD327732 FVZ327693:FVZ327732 GFV327693:GFV327732 GPR327693:GPR327732 GZN327693:GZN327732 HJJ327693:HJJ327732 HTF327693:HTF327732 IDB327693:IDB327732 IMX327693:IMX327732 IWT327693:IWT327732 JGP327693:JGP327732 JQL327693:JQL327732 KAH327693:KAH327732 KKD327693:KKD327732 KTZ327693:KTZ327732 LDV327693:LDV327732 LNR327693:LNR327732 LXN327693:LXN327732 MHJ327693:MHJ327732 MRF327693:MRF327732 NBB327693:NBB327732 NKX327693:NKX327732 NUT327693:NUT327732 OEP327693:OEP327732 OOL327693:OOL327732 OYH327693:OYH327732 PID327693:PID327732 PRZ327693:PRZ327732 QBV327693:QBV327732 QLR327693:QLR327732 QVN327693:QVN327732 RFJ327693:RFJ327732 RPF327693:RPF327732 RZB327693:RZB327732 SIX327693:SIX327732 SST327693:SST327732 TCP327693:TCP327732 TML327693:TML327732 TWH327693:TWH327732 UGD327693:UGD327732 UPZ327693:UPZ327732 UZV327693:UZV327732 VJR327693:VJR327732 VTN327693:VTN327732 WDJ327693:WDJ327732 WNF327693:WNF327732 WXB327693:WXB327732 AT393229:AT393268 KP393229:KP393268 UL393229:UL393268 AEH393229:AEH393268 AOD393229:AOD393268 AXZ393229:AXZ393268 BHV393229:BHV393268 BRR393229:BRR393268 CBN393229:CBN393268 CLJ393229:CLJ393268 CVF393229:CVF393268 DFB393229:DFB393268 DOX393229:DOX393268 DYT393229:DYT393268 EIP393229:EIP393268 ESL393229:ESL393268 FCH393229:FCH393268 FMD393229:FMD393268 FVZ393229:FVZ393268 GFV393229:GFV393268 GPR393229:GPR393268 GZN393229:GZN393268 HJJ393229:HJJ393268 HTF393229:HTF393268 IDB393229:IDB393268 IMX393229:IMX393268 IWT393229:IWT393268 JGP393229:JGP393268 JQL393229:JQL393268 KAH393229:KAH393268 KKD393229:KKD393268 KTZ393229:KTZ393268 LDV393229:LDV393268 LNR393229:LNR393268 LXN393229:LXN393268 MHJ393229:MHJ393268 MRF393229:MRF393268 NBB393229:NBB393268 NKX393229:NKX393268 NUT393229:NUT393268 OEP393229:OEP393268 OOL393229:OOL393268 OYH393229:OYH393268 PID393229:PID393268 PRZ393229:PRZ393268 QBV393229:QBV393268 QLR393229:QLR393268 QVN393229:QVN393268 RFJ393229:RFJ393268 RPF393229:RPF393268 RZB393229:RZB393268 SIX393229:SIX393268 SST393229:SST393268 TCP393229:TCP393268 TML393229:TML393268 TWH393229:TWH393268 UGD393229:UGD393268 UPZ393229:UPZ393268 UZV393229:UZV393268 VJR393229:VJR393268 VTN393229:VTN393268 WDJ393229:WDJ393268 WNF393229:WNF393268 WXB393229:WXB393268 AT458765:AT458804 KP458765:KP458804 UL458765:UL458804 AEH458765:AEH458804 AOD458765:AOD458804 AXZ458765:AXZ458804 BHV458765:BHV458804 BRR458765:BRR458804 CBN458765:CBN458804 CLJ458765:CLJ458804 CVF458765:CVF458804 DFB458765:DFB458804 DOX458765:DOX458804 DYT458765:DYT458804 EIP458765:EIP458804 ESL458765:ESL458804 FCH458765:FCH458804 FMD458765:FMD458804 FVZ458765:FVZ458804 GFV458765:GFV458804 GPR458765:GPR458804 GZN458765:GZN458804 HJJ458765:HJJ458804 HTF458765:HTF458804 IDB458765:IDB458804 IMX458765:IMX458804 IWT458765:IWT458804 JGP458765:JGP458804 JQL458765:JQL458804 KAH458765:KAH458804 KKD458765:KKD458804 KTZ458765:KTZ458804 LDV458765:LDV458804 LNR458765:LNR458804 LXN458765:LXN458804 MHJ458765:MHJ458804 MRF458765:MRF458804 NBB458765:NBB458804 NKX458765:NKX458804 NUT458765:NUT458804 OEP458765:OEP458804 OOL458765:OOL458804 OYH458765:OYH458804 PID458765:PID458804 PRZ458765:PRZ458804 QBV458765:QBV458804 QLR458765:QLR458804 QVN458765:QVN458804 RFJ458765:RFJ458804 RPF458765:RPF458804 RZB458765:RZB458804 SIX458765:SIX458804 SST458765:SST458804 TCP458765:TCP458804 TML458765:TML458804 TWH458765:TWH458804 UGD458765:UGD458804 UPZ458765:UPZ458804 UZV458765:UZV458804 VJR458765:VJR458804 VTN458765:VTN458804 WDJ458765:WDJ458804 WNF458765:WNF458804 WXB458765:WXB458804 AT524301:AT524340 KP524301:KP524340 UL524301:UL524340 AEH524301:AEH524340 AOD524301:AOD524340 AXZ524301:AXZ524340 BHV524301:BHV524340 BRR524301:BRR524340 CBN524301:CBN524340 CLJ524301:CLJ524340 CVF524301:CVF524340 DFB524301:DFB524340 DOX524301:DOX524340 DYT524301:DYT524340 EIP524301:EIP524340 ESL524301:ESL524340 FCH524301:FCH524340 FMD524301:FMD524340 FVZ524301:FVZ524340 GFV524301:GFV524340 GPR524301:GPR524340 GZN524301:GZN524340 HJJ524301:HJJ524340 HTF524301:HTF524340 IDB524301:IDB524340 IMX524301:IMX524340 IWT524301:IWT524340 JGP524301:JGP524340 JQL524301:JQL524340 KAH524301:KAH524340 KKD524301:KKD524340 KTZ524301:KTZ524340 LDV524301:LDV524340 LNR524301:LNR524340 LXN524301:LXN524340 MHJ524301:MHJ524340 MRF524301:MRF524340 NBB524301:NBB524340 NKX524301:NKX524340 NUT524301:NUT524340 OEP524301:OEP524340 OOL524301:OOL524340 OYH524301:OYH524340 PID524301:PID524340 PRZ524301:PRZ524340 QBV524301:QBV524340 QLR524301:QLR524340 QVN524301:QVN524340 RFJ524301:RFJ524340 RPF524301:RPF524340 RZB524301:RZB524340 SIX524301:SIX524340 SST524301:SST524340 TCP524301:TCP524340 TML524301:TML524340 TWH524301:TWH524340 UGD524301:UGD524340 UPZ524301:UPZ524340 UZV524301:UZV524340 VJR524301:VJR524340 VTN524301:VTN524340 WDJ524301:WDJ524340 WNF524301:WNF524340 WXB524301:WXB524340 AT589837:AT589876 KP589837:KP589876 UL589837:UL589876 AEH589837:AEH589876 AOD589837:AOD589876 AXZ589837:AXZ589876 BHV589837:BHV589876 BRR589837:BRR589876 CBN589837:CBN589876 CLJ589837:CLJ589876 CVF589837:CVF589876 DFB589837:DFB589876 DOX589837:DOX589876 DYT589837:DYT589876 EIP589837:EIP589876 ESL589837:ESL589876 FCH589837:FCH589876 FMD589837:FMD589876 FVZ589837:FVZ589876 GFV589837:GFV589876 GPR589837:GPR589876 GZN589837:GZN589876 HJJ589837:HJJ589876 HTF589837:HTF589876 IDB589837:IDB589876 IMX589837:IMX589876 IWT589837:IWT589876 JGP589837:JGP589876 JQL589837:JQL589876 KAH589837:KAH589876 KKD589837:KKD589876 KTZ589837:KTZ589876 LDV589837:LDV589876 LNR589837:LNR589876 LXN589837:LXN589876 MHJ589837:MHJ589876 MRF589837:MRF589876 NBB589837:NBB589876 NKX589837:NKX589876 NUT589837:NUT589876 OEP589837:OEP589876 OOL589837:OOL589876 OYH589837:OYH589876 PID589837:PID589876 PRZ589837:PRZ589876 QBV589837:QBV589876 QLR589837:QLR589876 QVN589837:QVN589876 RFJ589837:RFJ589876 RPF589837:RPF589876 RZB589837:RZB589876 SIX589837:SIX589876 SST589837:SST589876 TCP589837:TCP589876 TML589837:TML589876 TWH589837:TWH589876 UGD589837:UGD589876 UPZ589837:UPZ589876 UZV589837:UZV589876 VJR589837:VJR589876 VTN589837:VTN589876 WDJ589837:WDJ589876 WNF589837:WNF589876 WXB589837:WXB589876 AT655373:AT655412 KP655373:KP655412 UL655373:UL655412 AEH655373:AEH655412 AOD655373:AOD655412 AXZ655373:AXZ655412 BHV655373:BHV655412 BRR655373:BRR655412 CBN655373:CBN655412 CLJ655373:CLJ655412 CVF655373:CVF655412 DFB655373:DFB655412 DOX655373:DOX655412 DYT655373:DYT655412 EIP655373:EIP655412 ESL655373:ESL655412 FCH655373:FCH655412 FMD655373:FMD655412 FVZ655373:FVZ655412 GFV655373:GFV655412 GPR655373:GPR655412 GZN655373:GZN655412 HJJ655373:HJJ655412 HTF655373:HTF655412 IDB655373:IDB655412 IMX655373:IMX655412 IWT655373:IWT655412 JGP655373:JGP655412 JQL655373:JQL655412 KAH655373:KAH655412 KKD655373:KKD655412 KTZ655373:KTZ655412 LDV655373:LDV655412 LNR655373:LNR655412 LXN655373:LXN655412 MHJ655373:MHJ655412 MRF655373:MRF655412 NBB655373:NBB655412 NKX655373:NKX655412 NUT655373:NUT655412 OEP655373:OEP655412 OOL655373:OOL655412 OYH655373:OYH655412 PID655373:PID655412 PRZ655373:PRZ655412 QBV655373:QBV655412 QLR655373:QLR655412 QVN655373:QVN655412 RFJ655373:RFJ655412 RPF655373:RPF655412 RZB655373:RZB655412 SIX655373:SIX655412 SST655373:SST655412 TCP655373:TCP655412 TML655373:TML655412 TWH655373:TWH655412 UGD655373:UGD655412 UPZ655373:UPZ655412 UZV655373:UZV655412 VJR655373:VJR655412 VTN655373:VTN655412 WDJ655373:WDJ655412 WNF655373:WNF655412 WXB655373:WXB655412 AT720909:AT720948 KP720909:KP720948 UL720909:UL720948 AEH720909:AEH720948 AOD720909:AOD720948 AXZ720909:AXZ720948 BHV720909:BHV720948 BRR720909:BRR720948 CBN720909:CBN720948 CLJ720909:CLJ720948 CVF720909:CVF720948 DFB720909:DFB720948 DOX720909:DOX720948 DYT720909:DYT720948 EIP720909:EIP720948 ESL720909:ESL720948 FCH720909:FCH720948 FMD720909:FMD720948 FVZ720909:FVZ720948 GFV720909:GFV720948 GPR720909:GPR720948 GZN720909:GZN720948 HJJ720909:HJJ720948 HTF720909:HTF720948 IDB720909:IDB720948 IMX720909:IMX720948 IWT720909:IWT720948 JGP720909:JGP720948 JQL720909:JQL720948 KAH720909:KAH720948 KKD720909:KKD720948 KTZ720909:KTZ720948 LDV720909:LDV720948 LNR720909:LNR720948 LXN720909:LXN720948 MHJ720909:MHJ720948 MRF720909:MRF720948 NBB720909:NBB720948 NKX720909:NKX720948 NUT720909:NUT720948 OEP720909:OEP720948 OOL720909:OOL720948 OYH720909:OYH720948 PID720909:PID720948 PRZ720909:PRZ720948 QBV720909:QBV720948 QLR720909:QLR720948 QVN720909:QVN720948 RFJ720909:RFJ720948 RPF720909:RPF720948 RZB720909:RZB720948 SIX720909:SIX720948 SST720909:SST720948 TCP720909:TCP720948 TML720909:TML720948 TWH720909:TWH720948 UGD720909:UGD720948 UPZ720909:UPZ720948 UZV720909:UZV720948 VJR720909:VJR720948 VTN720909:VTN720948 WDJ720909:WDJ720948 WNF720909:WNF720948 WXB720909:WXB720948 AT786445:AT786484 KP786445:KP786484 UL786445:UL786484 AEH786445:AEH786484 AOD786445:AOD786484 AXZ786445:AXZ786484 BHV786445:BHV786484 BRR786445:BRR786484 CBN786445:CBN786484 CLJ786445:CLJ786484 CVF786445:CVF786484 DFB786445:DFB786484 DOX786445:DOX786484 DYT786445:DYT786484 EIP786445:EIP786484 ESL786445:ESL786484 FCH786445:FCH786484 FMD786445:FMD786484 FVZ786445:FVZ786484 GFV786445:GFV786484 GPR786445:GPR786484 GZN786445:GZN786484 HJJ786445:HJJ786484 HTF786445:HTF786484 IDB786445:IDB786484 IMX786445:IMX786484 IWT786445:IWT786484 JGP786445:JGP786484 JQL786445:JQL786484 KAH786445:KAH786484 KKD786445:KKD786484 KTZ786445:KTZ786484 LDV786445:LDV786484 LNR786445:LNR786484 LXN786445:LXN786484 MHJ786445:MHJ786484 MRF786445:MRF786484 NBB786445:NBB786484 NKX786445:NKX786484 NUT786445:NUT786484 OEP786445:OEP786484 OOL786445:OOL786484 OYH786445:OYH786484 PID786445:PID786484 PRZ786445:PRZ786484 QBV786445:QBV786484 QLR786445:QLR786484 QVN786445:QVN786484 RFJ786445:RFJ786484 RPF786445:RPF786484 RZB786445:RZB786484 SIX786445:SIX786484 SST786445:SST786484 TCP786445:TCP786484 TML786445:TML786484 TWH786445:TWH786484 UGD786445:UGD786484 UPZ786445:UPZ786484 UZV786445:UZV786484 VJR786445:VJR786484 VTN786445:VTN786484 WDJ786445:WDJ786484 WNF786445:WNF786484 WXB786445:WXB786484 AT851981:AT852020 KP851981:KP852020 UL851981:UL852020 AEH851981:AEH852020 AOD851981:AOD852020 AXZ851981:AXZ852020 BHV851981:BHV852020 BRR851981:BRR852020 CBN851981:CBN852020 CLJ851981:CLJ852020 CVF851981:CVF852020 DFB851981:DFB852020 DOX851981:DOX852020 DYT851981:DYT852020 EIP851981:EIP852020 ESL851981:ESL852020 FCH851981:FCH852020 FMD851981:FMD852020 FVZ851981:FVZ852020 GFV851981:GFV852020 GPR851981:GPR852020 GZN851981:GZN852020 HJJ851981:HJJ852020 HTF851981:HTF852020 IDB851981:IDB852020 IMX851981:IMX852020 IWT851981:IWT852020 JGP851981:JGP852020 JQL851981:JQL852020 KAH851981:KAH852020 KKD851981:KKD852020 KTZ851981:KTZ852020 LDV851981:LDV852020 LNR851981:LNR852020 LXN851981:LXN852020 MHJ851981:MHJ852020 MRF851981:MRF852020 NBB851981:NBB852020 NKX851981:NKX852020 NUT851981:NUT852020 OEP851981:OEP852020 OOL851981:OOL852020 OYH851981:OYH852020 PID851981:PID852020 PRZ851981:PRZ852020 QBV851981:QBV852020 QLR851981:QLR852020 QVN851981:QVN852020 RFJ851981:RFJ852020 RPF851981:RPF852020 RZB851981:RZB852020 SIX851981:SIX852020 SST851981:SST852020 TCP851981:TCP852020 TML851981:TML852020 TWH851981:TWH852020 UGD851981:UGD852020 UPZ851981:UPZ852020 UZV851981:UZV852020 VJR851981:VJR852020 VTN851981:VTN852020 WDJ851981:WDJ852020 WNF851981:WNF852020 WXB851981:WXB852020 AT917517:AT917556 KP917517:KP917556 UL917517:UL917556 AEH917517:AEH917556 AOD917517:AOD917556 AXZ917517:AXZ917556 BHV917517:BHV917556 BRR917517:BRR917556 CBN917517:CBN917556 CLJ917517:CLJ917556 CVF917517:CVF917556 DFB917517:DFB917556 DOX917517:DOX917556 DYT917517:DYT917556 EIP917517:EIP917556 ESL917517:ESL917556 FCH917517:FCH917556 FMD917517:FMD917556 FVZ917517:FVZ917556 GFV917517:GFV917556 GPR917517:GPR917556 GZN917517:GZN917556 HJJ917517:HJJ917556 HTF917517:HTF917556 IDB917517:IDB917556 IMX917517:IMX917556 IWT917517:IWT917556 JGP917517:JGP917556 JQL917517:JQL917556 KAH917517:KAH917556 KKD917517:KKD917556 KTZ917517:KTZ917556 LDV917517:LDV917556 LNR917517:LNR917556 LXN917517:LXN917556 MHJ917517:MHJ917556 MRF917517:MRF917556 NBB917517:NBB917556 NKX917517:NKX917556 NUT917517:NUT917556 OEP917517:OEP917556 OOL917517:OOL917556 OYH917517:OYH917556 PID917517:PID917556 PRZ917517:PRZ917556 QBV917517:QBV917556 QLR917517:QLR917556 QVN917517:QVN917556 RFJ917517:RFJ917556 RPF917517:RPF917556 RZB917517:RZB917556 SIX917517:SIX917556 SST917517:SST917556 TCP917517:TCP917556 TML917517:TML917556 TWH917517:TWH917556 UGD917517:UGD917556 UPZ917517:UPZ917556 UZV917517:UZV917556 VJR917517:VJR917556 VTN917517:VTN917556 WDJ917517:WDJ917556 WNF917517:WNF917556 WXB917517:WXB917556 AT983053:AT983092 KP983053:KP983092 UL983053:UL983092 AEH983053:AEH983092 AOD983053:AOD983092 AXZ983053:AXZ983092 BHV983053:BHV983092 BRR983053:BRR983092 CBN983053:CBN983092 CLJ983053:CLJ983092 CVF983053:CVF983092 DFB983053:DFB983092 DOX983053:DOX983092 DYT983053:DYT983092 EIP983053:EIP983092 ESL983053:ESL983092 FCH983053:FCH983092 FMD983053:FMD983092 FVZ983053:FVZ983092 GFV983053:GFV983092 GPR983053:GPR983092 GZN983053:GZN983092 HJJ983053:HJJ983092 HTF983053:HTF983092 IDB983053:IDB983092 IMX983053:IMX983092 IWT983053:IWT983092 JGP983053:JGP983092 JQL983053:JQL983092 KAH983053:KAH983092 KKD983053:KKD983092 KTZ983053:KTZ983092 LDV983053:LDV983092 LNR983053:LNR983092 LXN983053:LXN983092 MHJ983053:MHJ983092 MRF983053:MRF983092 NBB983053:NBB983092 NKX983053:NKX983092 NUT983053:NUT983092 OEP983053:OEP983092 OOL983053:OOL983092 OYH983053:OYH983092 PID983053:PID983092 PRZ983053:PRZ983092 QBV983053:QBV983092 QLR983053:QLR983092 QVN983053:QVN983092 RFJ983053:RFJ983092 RPF983053:RPF983092 RZB983053:RZB983092 SIX983053:SIX983092 SST983053:SST983092 TCP983053:TCP983092 TML983053:TML983092 TWH983053:TWH983092 UGD983053:UGD983092 UPZ983053:UPZ983092 UZV983053:UZV983092 VJR983053:VJR983092 VTN983053:VTN983092 WDJ983053:WDJ983092 WNF983053:WNF983092 WXB983053:WXB983092 AW13:AW52 KS13:KS52 UO13:UO52 AEK13:AEK52 AOG13:AOG52 AYC13:AYC52 BHY13:BHY52 BRU13:BRU52 CBQ13:CBQ52 CLM13:CLM52 CVI13:CVI52 DFE13:DFE52 DPA13:DPA52 DYW13:DYW52 EIS13:EIS52 ESO13:ESO52 FCK13:FCK52 FMG13:FMG52 FWC13:FWC52 GFY13:GFY52 GPU13:GPU52 GZQ13:GZQ52 HJM13:HJM52 HTI13:HTI52 IDE13:IDE52 INA13:INA52 IWW13:IWW52 JGS13:JGS52 JQO13:JQO52 KAK13:KAK52 KKG13:KKG52 KUC13:KUC52 LDY13:LDY52 LNU13:LNU52 LXQ13:LXQ52 MHM13:MHM52 MRI13:MRI52 NBE13:NBE52 NLA13:NLA52 NUW13:NUW52 OES13:OES52 OOO13:OOO52 OYK13:OYK52 PIG13:PIG52 PSC13:PSC52 QBY13:QBY52 QLU13:QLU52 QVQ13:QVQ52 RFM13:RFM52 RPI13:RPI52 RZE13:RZE52 SJA13:SJA52 SSW13:SSW52 TCS13:TCS52 TMO13:TMO52 TWK13:TWK52 UGG13:UGG52 UQC13:UQC52 UZY13:UZY52 VJU13:VJU52 VTQ13:VTQ52 WDM13:WDM52 WNI13:WNI52 WXE13:WXE52 AW65549:AW65588 KS65549:KS65588 UO65549:UO65588 AEK65549:AEK65588 AOG65549:AOG65588 AYC65549:AYC65588 BHY65549:BHY65588 BRU65549:BRU65588 CBQ65549:CBQ65588 CLM65549:CLM65588 CVI65549:CVI65588 DFE65549:DFE65588 DPA65549:DPA65588 DYW65549:DYW65588 EIS65549:EIS65588 ESO65549:ESO65588 FCK65549:FCK65588 FMG65549:FMG65588 FWC65549:FWC65588 GFY65549:GFY65588 GPU65549:GPU65588 GZQ65549:GZQ65588 HJM65549:HJM65588 HTI65549:HTI65588 IDE65549:IDE65588 INA65549:INA65588 IWW65549:IWW65588 JGS65549:JGS65588 JQO65549:JQO65588 KAK65549:KAK65588 KKG65549:KKG65588 KUC65549:KUC65588 LDY65549:LDY65588 LNU65549:LNU65588 LXQ65549:LXQ65588 MHM65549:MHM65588 MRI65549:MRI65588 NBE65549:NBE65588 NLA65549:NLA65588 NUW65549:NUW65588 OES65549:OES65588 OOO65549:OOO65588 OYK65549:OYK65588 PIG65549:PIG65588 PSC65549:PSC65588 QBY65549:QBY65588 QLU65549:QLU65588 QVQ65549:QVQ65588 RFM65549:RFM65588 RPI65549:RPI65588 RZE65549:RZE65588 SJA65549:SJA65588 SSW65549:SSW65588 TCS65549:TCS65588 TMO65549:TMO65588 TWK65549:TWK65588 UGG65549:UGG65588 UQC65549:UQC65588 UZY65549:UZY65588 VJU65549:VJU65588 VTQ65549:VTQ65588 WDM65549:WDM65588 WNI65549:WNI65588 WXE65549:WXE65588 AW131085:AW131124 KS131085:KS131124 UO131085:UO131124 AEK131085:AEK131124 AOG131085:AOG131124 AYC131085:AYC131124 BHY131085:BHY131124 BRU131085:BRU131124 CBQ131085:CBQ131124 CLM131085:CLM131124 CVI131085:CVI131124 DFE131085:DFE131124 DPA131085:DPA131124 DYW131085:DYW131124 EIS131085:EIS131124 ESO131085:ESO131124 FCK131085:FCK131124 FMG131085:FMG131124 FWC131085:FWC131124 GFY131085:GFY131124 GPU131085:GPU131124 GZQ131085:GZQ131124 HJM131085:HJM131124 HTI131085:HTI131124 IDE131085:IDE131124 INA131085:INA131124 IWW131085:IWW131124 JGS131085:JGS131124 JQO131085:JQO131124 KAK131085:KAK131124 KKG131085:KKG131124 KUC131085:KUC131124 LDY131085:LDY131124 LNU131085:LNU131124 LXQ131085:LXQ131124 MHM131085:MHM131124 MRI131085:MRI131124 NBE131085:NBE131124 NLA131085:NLA131124 NUW131085:NUW131124 OES131085:OES131124 OOO131085:OOO131124 OYK131085:OYK131124 PIG131085:PIG131124 PSC131085:PSC131124 QBY131085:QBY131124 QLU131085:QLU131124 QVQ131085:QVQ131124 RFM131085:RFM131124 RPI131085:RPI131124 RZE131085:RZE131124 SJA131085:SJA131124 SSW131085:SSW131124 TCS131085:TCS131124 TMO131085:TMO131124 TWK131085:TWK131124 UGG131085:UGG131124 UQC131085:UQC131124 UZY131085:UZY131124 VJU131085:VJU131124 VTQ131085:VTQ131124 WDM131085:WDM131124 WNI131085:WNI131124 WXE131085:WXE131124 AW196621:AW196660 KS196621:KS196660 UO196621:UO196660 AEK196621:AEK196660 AOG196621:AOG196660 AYC196621:AYC196660 BHY196621:BHY196660 BRU196621:BRU196660 CBQ196621:CBQ196660 CLM196621:CLM196660 CVI196621:CVI196660 DFE196621:DFE196660 DPA196621:DPA196660 DYW196621:DYW196660 EIS196621:EIS196660 ESO196621:ESO196660 FCK196621:FCK196660 FMG196621:FMG196660 FWC196621:FWC196660 GFY196621:GFY196660 GPU196621:GPU196660 GZQ196621:GZQ196660 HJM196621:HJM196660 HTI196621:HTI196660 IDE196621:IDE196660 INA196621:INA196660 IWW196621:IWW196660 JGS196621:JGS196660 JQO196621:JQO196660 KAK196621:KAK196660 KKG196621:KKG196660 KUC196621:KUC196660 LDY196621:LDY196660 LNU196621:LNU196660 LXQ196621:LXQ196660 MHM196621:MHM196660 MRI196621:MRI196660 NBE196621:NBE196660 NLA196621:NLA196660 NUW196621:NUW196660 OES196621:OES196660 OOO196621:OOO196660 OYK196621:OYK196660 PIG196621:PIG196660 PSC196621:PSC196660 QBY196621:QBY196660 QLU196621:QLU196660 QVQ196621:QVQ196660 RFM196621:RFM196660 RPI196621:RPI196660 RZE196621:RZE196660 SJA196621:SJA196660 SSW196621:SSW196660 TCS196621:TCS196660 TMO196621:TMO196660 TWK196621:TWK196660 UGG196621:UGG196660 UQC196621:UQC196660 UZY196621:UZY196660 VJU196621:VJU196660 VTQ196621:VTQ196660 WDM196621:WDM196660 WNI196621:WNI196660 WXE196621:WXE196660 AW262157:AW262196 KS262157:KS262196 UO262157:UO262196 AEK262157:AEK262196 AOG262157:AOG262196 AYC262157:AYC262196 BHY262157:BHY262196 BRU262157:BRU262196 CBQ262157:CBQ262196 CLM262157:CLM262196 CVI262157:CVI262196 DFE262157:DFE262196 DPA262157:DPA262196 DYW262157:DYW262196 EIS262157:EIS262196 ESO262157:ESO262196 FCK262157:FCK262196 FMG262157:FMG262196 FWC262157:FWC262196 GFY262157:GFY262196 GPU262157:GPU262196 GZQ262157:GZQ262196 HJM262157:HJM262196 HTI262157:HTI262196 IDE262157:IDE262196 INA262157:INA262196 IWW262157:IWW262196 JGS262157:JGS262196 JQO262157:JQO262196 KAK262157:KAK262196 KKG262157:KKG262196 KUC262157:KUC262196 LDY262157:LDY262196 LNU262157:LNU262196 LXQ262157:LXQ262196 MHM262157:MHM262196 MRI262157:MRI262196 NBE262157:NBE262196 NLA262157:NLA262196 NUW262157:NUW262196 OES262157:OES262196 OOO262157:OOO262196 OYK262157:OYK262196 PIG262157:PIG262196 PSC262157:PSC262196 QBY262157:QBY262196 QLU262157:QLU262196 QVQ262157:QVQ262196 RFM262157:RFM262196 RPI262157:RPI262196 RZE262157:RZE262196 SJA262157:SJA262196 SSW262157:SSW262196 TCS262157:TCS262196 TMO262157:TMO262196 TWK262157:TWK262196 UGG262157:UGG262196 UQC262157:UQC262196 UZY262157:UZY262196 VJU262157:VJU262196 VTQ262157:VTQ262196 WDM262157:WDM262196 WNI262157:WNI262196 WXE262157:WXE262196 AW327693:AW327732 KS327693:KS327732 UO327693:UO327732 AEK327693:AEK327732 AOG327693:AOG327732 AYC327693:AYC327732 BHY327693:BHY327732 BRU327693:BRU327732 CBQ327693:CBQ327732 CLM327693:CLM327732 CVI327693:CVI327732 DFE327693:DFE327732 DPA327693:DPA327732 DYW327693:DYW327732 EIS327693:EIS327732 ESO327693:ESO327732 FCK327693:FCK327732 FMG327693:FMG327732 FWC327693:FWC327732 GFY327693:GFY327732 GPU327693:GPU327732 GZQ327693:GZQ327732 HJM327693:HJM327732 HTI327693:HTI327732 IDE327693:IDE327732 INA327693:INA327732 IWW327693:IWW327732 JGS327693:JGS327732 JQO327693:JQO327732 KAK327693:KAK327732 KKG327693:KKG327732 KUC327693:KUC327732 LDY327693:LDY327732 LNU327693:LNU327732 LXQ327693:LXQ327732 MHM327693:MHM327732 MRI327693:MRI327732 NBE327693:NBE327732 NLA327693:NLA327732 NUW327693:NUW327732 OES327693:OES327732 OOO327693:OOO327732 OYK327693:OYK327732 PIG327693:PIG327732 PSC327693:PSC327732 QBY327693:QBY327732 QLU327693:QLU327732 QVQ327693:QVQ327732 RFM327693:RFM327732 RPI327693:RPI327732 RZE327693:RZE327732 SJA327693:SJA327732 SSW327693:SSW327732 TCS327693:TCS327732 TMO327693:TMO327732 TWK327693:TWK327732 UGG327693:UGG327732 UQC327693:UQC327732 UZY327693:UZY327732 VJU327693:VJU327732 VTQ327693:VTQ327732 WDM327693:WDM327732 WNI327693:WNI327732 WXE327693:WXE327732 AW393229:AW393268 KS393229:KS393268 UO393229:UO393268 AEK393229:AEK393268 AOG393229:AOG393268 AYC393229:AYC393268 BHY393229:BHY393268 BRU393229:BRU393268 CBQ393229:CBQ393268 CLM393229:CLM393268 CVI393229:CVI393268 DFE393229:DFE393268 DPA393229:DPA393268 DYW393229:DYW393268 EIS393229:EIS393268 ESO393229:ESO393268 FCK393229:FCK393268 FMG393229:FMG393268 FWC393229:FWC393268 GFY393229:GFY393268 GPU393229:GPU393268 GZQ393229:GZQ393268 HJM393229:HJM393268 HTI393229:HTI393268 IDE393229:IDE393268 INA393229:INA393268 IWW393229:IWW393268 JGS393229:JGS393268 JQO393229:JQO393268 KAK393229:KAK393268 KKG393229:KKG393268 KUC393229:KUC393268 LDY393229:LDY393268 LNU393229:LNU393268 LXQ393229:LXQ393268 MHM393229:MHM393268 MRI393229:MRI393268 NBE393229:NBE393268 NLA393229:NLA393268 NUW393229:NUW393268 OES393229:OES393268 OOO393229:OOO393268 OYK393229:OYK393268 PIG393229:PIG393268 PSC393229:PSC393268 QBY393229:QBY393268 QLU393229:QLU393268 QVQ393229:QVQ393268 RFM393229:RFM393268 RPI393229:RPI393268 RZE393229:RZE393268 SJA393229:SJA393268 SSW393229:SSW393268 TCS393229:TCS393268 TMO393229:TMO393268 TWK393229:TWK393268 UGG393229:UGG393268 UQC393229:UQC393268 UZY393229:UZY393268 VJU393229:VJU393268 VTQ393229:VTQ393268 WDM393229:WDM393268 WNI393229:WNI393268 WXE393229:WXE393268 AW458765:AW458804 KS458765:KS458804 UO458765:UO458804 AEK458765:AEK458804 AOG458765:AOG458804 AYC458765:AYC458804 BHY458765:BHY458804 BRU458765:BRU458804 CBQ458765:CBQ458804 CLM458765:CLM458804 CVI458765:CVI458804 DFE458765:DFE458804 DPA458765:DPA458804 DYW458765:DYW458804 EIS458765:EIS458804 ESO458765:ESO458804 FCK458765:FCK458804 FMG458765:FMG458804 FWC458765:FWC458804 GFY458765:GFY458804 GPU458765:GPU458804 GZQ458765:GZQ458804 HJM458765:HJM458804 HTI458765:HTI458804 IDE458765:IDE458804 INA458765:INA458804 IWW458765:IWW458804 JGS458765:JGS458804 JQO458765:JQO458804 KAK458765:KAK458804 KKG458765:KKG458804 KUC458765:KUC458804 LDY458765:LDY458804 LNU458765:LNU458804 LXQ458765:LXQ458804 MHM458765:MHM458804 MRI458765:MRI458804 NBE458765:NBE458804 NLA458765:NLA458804 NUW458765:NUW458804 OES458765:OES458804 OOO458765:OOO458804 OYK458765:OYK458804 PIG458765:PIG458804 PSC458765:PSC458804 QBY458765:QBY458804 QLU458765:QLU458804 QVQ458765:QVQ458804 RFM458765:RFM458804 RPI458765:RPI458804 RZE458765:RZE458804 SJA458765:SJA458804 SSW458765:SSW458804 TCS458765:TCS458804 TMO458765:TMO458804 TWK458765:TWK458804 UGG458765:UGG458804 UQC458765:UQC458804 UZY458765:UZY458804 VJU458765:VJU458804 VTQ458765:VTQ458804 WDM458765:WDM458804 WNI458765:WNI458804 WXE458765:WXE458804 AW524301:AW524340 KS524301:KS524340 UO524301:UO524340 AEK524301:AEK524340 AOG524301:AOG524340 AYC524301:AYC524340 BHY524301:BHY524340 BRU524301:BRU524340 CBQ524301:CBQ524340 CLM524301:CLM524340 CVI524301:CVI524340 DFE524301:DFE524340 DPA524301:DPA524340 DYW524301:DYW524340 EIS524301:EIS524340 ESO524301:ESO524340 FCK524301:FCK524340 FMG524301:FMG524340 FWC524301:FWC524340 GFY524301:GFY524340 GPU524301:GPU524340 GZQ524301:GZQ524340 HJM524301:HJM524340 HTI524301:HTI524340 IDE524301:IDE524340 INA524301:INA524340 IWW524301:IWW524340 JGS524301:JGS524340 JQO524301:JQO524340 KAK524301:KAK524340 KKG524301:KKG524340 KUC524301:KUC524340 LDY524301:LDY524340 LNU524301:LNU524340 LXQ524301:LXQ524340 MHM524301:MHM524340 MRI524301:MRI524340 NBE524301:NBE524340 NLA524301:NLA524340 NUW524301:NUW524340 OES524301:OES524340 OOO524301:OOO524340 OYK524301:OYK524340 PIG524301:PIG524340 PSC524301:PSC524340 QBY524301:QBY524340 QLU524301:QLU524340 QVQ524301:QVQ524340 RFM524301:RFM524340 RPI524301:RPI524340 RZE524301:RZE524340 SJA524301:SJA524340 SSW524301:SSW524340 TCS524301:TCS524340 TMO524301:TMO524340 TWK524301:TWK524340 UGG524301:UGG524340 UQC524301:UQC524340 UZY524301:UZY524340 VJU524301:VJU524340 VTQ524301:VTQ524340 WDM524301:WDM524340 WNI524301:WNI524340 WXE524301:WXE524340 AW589837:AW589876 KS589837:KS589876 UO589837:UO589876 AEK589837:AEK589876 AOG589837:AOG589876 AYC589837:AYC589876 BHY589837:BHY589876 BRU589837:BRU589876 CBQ589837:CBQ589876 CLM589837:CLM589876 CVI589837:CVI589876 DFE589837:DFE589876 DPA589837:DPA589876 DYW589837:DYW589876 EIS589837:EIS589876 ESO589837:ESO589876 FCK589837:FCK589876 FMG589837:FMG589876 FWC589837:FWC589876 GFY589837:GFY589876 GPU589837:GPU589876 GZQ589837:GZQ589876 HJM589837:HJM589876 HTI589837:HTI589876 IDE589837:IDE589876 INA589837:INA589876 IWW589837:IWW589876 JGS589837:JGS589876 JQO589837:JQO589876 KAK589837:KAK589876 KKG589837:KKG589876 KUC589837:KUC589876 LDY589837:LDY589876 LNU589837:LNU589876 LXQ589837:LXQ589876 MHM589837:MHM589876 MRI589837:MRI589876 NBE589837:NBE589876 NLA589837:NLA589876 NUW589837:NUW589876 OES589837:OES589876 OOO589837:OOO589876 OYK589837:OYK589876 PIG589837:PIG589876 PSC589837:PSC589876 QBY589837:QBY589876 QLU589837:QLU589876 QVQ589837:QVQ589876 RFM589837:RFM589876 RPI589837:RPI589876 RZE589837:RZE589876 SJA589837:SJA589876 SSW589837:SSW589876 TCS589837:TCS589876 TMO589837:TMO589876 TWK589837:TWK589876 UGG589837:UGG589876 UQC589837:UQC589876 UZY589837:UZY589876 VJU589837:VJU589876 VTQ589837:VTQ589876 WDM589837:WDM589876 WNI589837:WNI589876 WXE589837:WXE589876 AW655373:AW655412 KS655373:KS655412 UO655373:UO655412 AEK655373:AEK655412 AOG655373:AOG655412 AYC655373:AYC655412 BHY655373:BHY655412 BRU655373:BRU655412 CBQ655373:CBQ655412 CLM655373:CLM655412 CVI655373:CVI655412 DFE655373:DFE655412 DPA655373:DPA655412 DYW655373:DYW655412 EIS655373:EIS655412 ESO655373:ESO655412 FCK655373:FCK655412 FMG655373:FMG655412 FWC655373:FWC655412 GFY655373:GFY655412 GPU655373:GPU655412 GZQ655373:GZQ655412 HJM655373:HJM655412 HTI655373:HTI655412 IDE655373:IDE655412 INA655373:INA655412 IWW655373:IWW655412 JGS655373:JGS655412 JQO655373:JQO655412 KAK655373:KAK655412 KKG655373:KKG655412 KUC655373:KUC655412 LDY655373:LDY655412 LNU655373:LNU655412 LXQ655373:LXQ655412 MHM655373:MHM655412 MRI655373:MRI655412 NBE655373:NBE655412 NLA655373:NLA655412 NUW655373:NUW655412 OES655373:OES655412 OOO655373:OOO655412 OYK655373:OYK655412 PIG655373:PIG655412 PSC655373:PSC655412 QBY655373:QBY655412 QLU655373:QLU655412 QVQ655373:QVQ655412 RFM655373:RFM655412 RPI655373:RPI655412 RZE655373:RZE655412 SJA655373:SJA655412 SSW655373:SSW655412 TCS655373:TCS655412 TMO655373:TMO655412 TWK655373:TWK655412 UGG655373:UGG655412 UQC655373:UQC655412 UZY655373:UZY655412 VJU655373:VJU655412 VTQ655373:VTQ655412 WDM655373:WDM655412 WNI655373:WNI655412 WXE655373:WXE655412 AW720909:AW720948 KS720909:KS720948 UO720909:UO720948 AEK720909:AEK720948 AOG720909:AOG720948 AYC720909:AYC720948 BHY720909:BHY720948 BRU720909:BRU720948 CBQ720909:CBQ720948 CLM720909:CLM720948 CVI720909:CVI720948 DFE720909:DFE720948 DPA720909:DPA720948 DYW720909:DYW720948 EIS720909:EIS720948 ESO720909:ESO720948 FCK720909:FCK720948 FMG720909:FMG720948 FWC720909:FWC720948 GFY720909:GFY720948 GPU720909:GPU720948 GZQ720909:GZQ720948 HJM720909:HJM720948 HTI720909:HTI720948 IDE720909:IDE720948 INA720909:INA720948 IWW720909:IWW720948 JGS720909:JGS720948 JQO720909:JQO720948 KAK720909:KAK720948 KKG720909:KKG720948 KUC720909:KUC720948 LDY720909:LDY720948 LNU720909:LNU720948 LXQ720909:LXQ720948 MHM720909:MHM720948 MRI720909:MRI720948 NBE720909:NBE720948 NLA720909:NLA720948 NUW720909:NUW720948 OES720909:OES720948 OOO720909:OOO720948 OYK720909:OYK720948 PIG720909:PIG720948 PSC720909:PSC720948 QBY720909:QBY720948 QLU720909:QLU720948 QVQ720909:QVQ720948 RFM720909:RFM720948 RPI720909:RPI720948 RZE720909:RZE720948 SJA720909:SJA720948 SSW720909:SSW720948 TCS720909:TCS720948 TMO720909:TMO720948 TWK720909:TWK720948 UGG720909:UGG720948 UQC720909:UQC720948 UZY720909:UZY720948 VJU720909:VJU720948 VTQ720909:VTQ720948 WDM720909:WDM720948 WNI720909:WNI720948 WXE720909:WXE720948 AW786445:AW786484 KS786445:KS786484 UO786445:UO786484 AEK786445:AEK786484 AOG786445:AOG786484 AYC786445:AYC786484 BHY786445:BHY786484 BRU786445:BRU786484 CBQ786445:CBQ786484 CLM786445:CLM786484 CVI786445:CVI786484 DFE786445:DFE786484 DPA786445:DPA786484 DYW786445:DYW786484 EIS786445:EIS786484 ESO786445:ESO786484 FCK786445:FCK786484 FMG786445:FMG786484 FWC786445:FWC786484 GFY786445:GFY786484 GPU786445:GPU786484 GZQ786445:GZQ786484 HJM786445:HJM786484 HTI786445:HTI786484 IDE786445:IDE786484 INA786445:INA786484 IWW786445:IWW786484 JGS786445:JGS786484 JQO786445:JQO786484 KAK786445:KAK786484 KKG786445:KKG786484 KUC786445:KUC786484 LDY786445:LDY786484 LNU786445:LNU786484 LXQ786445:LXQ786484 MHM786445:MHM786484 MRI786445:MRI786484 NBE786445:NBE786484 NLA786445:NLA786484 NUW786445:NUW786484 OES786445:OES786484 OOO786445:OOO786484 OYK786445:OYK786484 PIG786445:PIG786484 PSC786445:PSC786484 QBY786445:QBY786484 QLU786445:QLU786484 QVQ786445:QVQ786484 RFM786445:RFM786484 RPI786445:RPI786484 RZE786445:RZE786484 SJA786445:SJA786484 SSW786445:SSW786484 TCS786445:TCS786484 TMO786445:TMO786484 TWK786445:TWK786484 UGG786445:UGG786484 UQC786445:UQC786484 UZY786445:UZY786484 VJU786445:VJU786484 VTQ786445:VTQ786484 WDM786445:WDM786484 WNI786445:WNI786484 WXE786445:WXE786484 AW851981:AW852020 KS851981:KS852020 UO851981:UO852020 AEK851981:AEK852020 AOG851981:AOG852020 AYC851981:AYC852020 BHY851981:BHY852020 BRU851981:BRU852020 CBQ851981:CBQ852020 CLM851981:CLM852020 CVI851981:CVI852020 DFE851981:DFE852020 DPA851981:DPA852020 DYW851981:DYW852020 EIS851981:EIS852020 ESO851981:ESO852020 FCK851981:FCK852020 FMG851981:FMG852020 FWC851981:FWC852020 GFY851981:GFY852020 GPU851981:GPU852020 GZQ851981:GZQ852020 HJM851981:HJM852020 HTI851981:HTI852020 IDE851981:IDE852020 INA851981:INA852020 IWW851981:IWW852020 JGS851981:JGS852020 JQO851981:JQO852020 KAK851981:KAK852020 KKG851981:KKG852020 KUC851981:KUC852020 LDY851981:LDY852020 LNU851981:LNU852020 LXQ851981:LXQ852020 MHM851981:MHM852020 MRI851981:MRI852020 NBE851981:NBE852020 NLA851981:NLA852020 NUW851981:NUW852020 OES851981:OES852020 OOO851981:OOO852020 OYK851981:OYK852020 PIG851981:PIG852020 PSC851981:PSC852020 QBY851981:QBY852020 QLU851981:QLU852020 QVQ851981:QVQ852020 RFM851981:RFM852020 RPI851981:RPI852020 RZE851981:RZE852020 SJA851981:SJA852020 SSW851981:SSW852020 TCS851981:TCS852020 TMO851981:TMO852020 TWK851981:TWK852020 UGG851981:UGG852020 UQC851981:UQC852020 UZY851981:UZY852020 VJU851981:VJU852020 VTQ851981:VTQ852020 WDM851981:WDM852020 WNI851981:WNI852020 WXE851981:WXE852020 AW917517:AW917556 KS917517:KS917556 UO917517:UO917556 AEK917517:AEK917556 AOG917517:AOG917556 AYC917517:AYC917556 BHY917517:BHY917556 BRU917517:BRU917556 CBQ917517:CBQ917556 CLM917517:CLM917556 CVI917517:CVI917556 DFE917517:DFE917556 DPA917517:DPA917556 DYW917517:DYW917556 EIS917517:EIS917556 ESO917517:ESO917556 FCK917517:FCK917556 FMG917517:FMG917556 FWC917517:FWC917556 GFY917517:GFY917556 GPU917517:GPU917556 GZQ917517:GZQ917556 HJM917517:HJM917556 HTI917517:HTI917556 IDE917517:IDE917556 INA917517:INA917556 IWW917517:IWW917556 JGS917517:JGS917556 JQO917517:JQO917556 KAK917517:KAK917556 KKG917517:KKG917556 KUC917517:KUC917556 LDY917517:LDY917556 LNU917517:LNU917556 LXQ917517:LXQ917556 MHM917517:MHM917556 MRI917517:MRI917556 NBE917517:NBE917556 NLA917517:NLA917556 NUW917517:NUW917556 OES917517:OES917556 OOO917517:OOO917556 OYK917517:OYK917556 PIG917517:PIG917556 PSC917517:PSC917556 QBY917517:QBY917556 QLU917517:QLU917556 QVQ917517:QVQ917556 RFM917517:RFM917556 RPI917517:RPI917556 RZE917517:RZE917556 SJA917517:SJA917556 SSW917517:SSW917556 TCS917517:TCS917556 TMO917517:TMO917556 TWK917517:TWK917556 UGG917517:UGG917556 UQC917517:UQC917556 UZY917517:UZY917556 VJU917517:VJU917556 VTQ917517:VTQ917556 WDM917517:WDM917556 WNI917517:WNI917556 WXE917517:WXE917556 AW983053:AW983092 KS983053:KS983092 UO983053:UO983092 AEK983053:AEK983092 AOG983053:AOG983092 AYC983053:AYC983092 BHY983053:BHY983092 BRU983053:BRU983092 CBQ983053:CBQ983092 CLM983053:CLM983092 CVI983053:CVI983092 DFE983053:DFE983092 DPA983053:DPA983092 DYW983053:DYW983092 EIS983053:EIS983092 ESO983053:ESO983092 FCK983053:FCK983092 FMG983053:FMG983092 FWC983053:FWC983092 GFY983053:GFY983092 GPU983053:GPU983092 GZQ983053:GZQ983092 HJM983053:HJM983092 HTI983053:HTI983092 IDE983053:IDE983092 INA983053:INA983092 IWW983053:IWW983092 JGS983053:JGS983092 JQO983053:JQO983092 KAK983053:KAK983092 KKG983053:KKG983092 KUC983053:KUC983092 LDY983053:LDY983092 LNU983053:LNU983092 LXQ983053:LXQ983092 MHM983053:MHM983092 MRI983053:MRI983092 NBE983053:NBE983092 NLA983053:NLA983092 NUW983053:NUW983092 OES983053:OES983092 OOO983053:OOO983092 OYK983053:OYK983092 PIG983053:PIG983092 PSC983053:PSC983092 QBY983053:QBY983092 QLU983053:QLU983092 QVQ983053:QVQ983092 RFM983053:RFM983092 RPI983053:RPI983092 RZE983053:RZE983092 SJA983053:SJA983092 SSW983053:SSW983092 TCS983053:TCS983092 TMO983053:TMO983092 TWK983053:TWK983092 UGG983053:UGG983092 UQC983053:UQC983092 UZY983053:UZY983092 VJU983053:VJU983092 VTQ983053:VTQ983092 WDM983053:WDM983092 WNI983053:WNI983092 WXE983053:WXE983092 AZ13:AZ52 KV13:KV52 UR13:UR52 AEN13:AEN52 AOJ13:AOJ52 AYF13:AYF52 BIB13:BIB52 BRX13:BRX52 CBT13:CBT52 CLP13:CLP52 CVL13:CVL52 DFH13:DFH52 DPD13:DPD52 DYZ13:DYZ52 EIV13:EIV52 ESR13:ESR52 FCN13:FCN52 FMJ13:FMJ52 FWF13:FWF52 GGB13:GGB52 GPX13:GPX52 GZT13:GZT52 HJP13:HJP52 HTL13:HTL52 IDH13:IDH52 IND13:IND52 IWZ13:IWZ52 JGV13:JGV52 JQR13:JQR52 KAN13:KAN52 KKJ13:KKJ52 KUF13:KUF52 LEB13:LEB52 LNX13:LNX52 LXT13:LXT52 MHP13:MHP52 MRL13:MRL52 NBH13:NBH52 NLD13:NLD52 NUZ13:NUZ52 OEV13:OEV52 OOR13:OOR52 OYN13:OYN52 PIJ13:PIJ52 PSF13:PSF52 QCB13:QCB52 QLX13:QLX52 QVT13:QVT52 RFP13:RFP52 RPL13:RPL52 RZH13:RZH52 SJD13:SJD52 SSZ13:SSZ52 TCV13:TCV52 TMR13:TMR52 TWN13:TWN52 UGJ13:UGJ52 UQF13:UQF52 VAB13:VAB52 VJX13:VJX52 VTT13:VTT52 WDP13:WDP52 WNL13:WNL52 WXH13:WXH52 AZ65549:AZ65588 KV65549:KV65588 UR65549:UR65588 AEN65549:AEN65588 AOJ65549:AOJ65588 AYF65549:AYF65588 BIB65549:BIB65588 BRX65549:BRX65588 CBT65549:CBT65588 CLP65549:CLP65588 CVL65549:CVL65588 DFH65549:DFH65588 DPD65549:DPD65588 DYZ65549:DYZ65588 EIV65549:EIV65588 ESR65549:ESR65588 FCN65549:FCN65588 FMJ65549:FMJ65588 FWF65549:FWF65588 GGB65549:GGB65588 GPX65549:GPX65588 GZT65549:GZT65588 HJP65549:HJP65588 HTL65549:HTL65588 IDH65549:IDH65588 IND65549:IND65588 IWZ65549:IWZ65588 JGV65549:JGV65588 JQR65549:JQR65588 KAN65549:KAN65588 KKJ65549:KKJ65588 KUF65549:KUF65588 LEB65549:LEB65588 LNX65549:LNX65588 LXT65549:LXT65588 MHP65549:MHP65588 MRL65549:MRL65588 NBH65549:NBH65588 NLD65549:NLD65588 NUZ65549:NUZ65588 OEV65549:OEV65588 OOR65549:OOR65588 OYN65549:OYN65588 PIJ65549:PIJ65588 PSF65549:PSF65588 QCB65549:QCB65588 QLX65549:QLX65588 QVT65549:QVT65588 RFP65549:RFP65588 RPL65549:RPL65588 RZH65549:RZH65588 SJD65549:SJD65588 SSZ65549:SSZ65588 TCV65549:TCV65588 TMR65549:TMR65588 TWN65549:TWN65588 UGJ65549:UGJ65588 UQF65549:UQF65588 VAB65549:VAB65588 VJX65549:VJX65588 VTT65549:VTT65588 WDP65549:WDP65588 WNL65549:WNL65588 WXH65549:WXH65588 AZ131085:AZ131124 KV131085:KV131124 UR131085:UR131124 AEN131085:AEN131124 AOJ131085:AOJ131124 AYF131085:AYF131124 BIB131085:BIB131124 BRX131085:BRX131124 CBT131085:CBT131124 CLP131085:CLP131124 CVL131085:CVL131124 DFH131085:DFH131124 DPD131085:DPD131124 DYZ131085:DYZ131124 EIV131085:EIV131124 ESR131085:ESR131124 FCN131085:FCN131124 FMJ131085:FMJ131124 FWF131085:FWF131124 GGB131085:GGB131124 GPX131085:GPX131124 GZT131085:GZT131124 HJP131085:HJP131124 HTL131085:HTL131124 IDH131085:IDH131124 IND131085:IND131124 IWZ131085:IWZ131124 JGV131085:JGV131124 JQR131085:JQR131124 KAN131085:KAN131124 KKJ131085:KKJ131124 KUF131085:KUF131124 LEB131085:LEB131124 LNX131085:LNX131124 LXT131085:LXT131124 MHP131085:MHP131124 MRL131085:MRL131124 NBH131085:NBH131124 NLD131085:NLD131124 NUZ131085:NUZ131124 OEV131085:OEV131124 OOR131085:OOR131124 OYN131085:OYN131124 PIJ131085:PIJ131124 PSF131085:PSF131124 QCB131085:QCB131124 QLX131085:QLX131124 QVT131085:QVT131124 RFP131085:RFP131124 RPL131085:RPL131124 RZH131085:RZH131124 SJD131085:SJD131124 SSZ131085:SSZ131124 TCV131085:TCV131124 TMR131085:TMR131124 TWN131085:TWN131124 UGJ131085:UGJ131124 UQF131085:UQF131124 VAB131085:VAB131124 VJX131085:VJX131124 VTT131085:VTT131124 WDP131085:WDP131124 WNL131085:WNL131124 WXH131085:WXH131124 AZ196621:AZ196660 KV196621:KV196660 UR196621:UR196660 AEN196621:AEN196660 AOJ196621:AOJ196660 AYF196621:AYF196660 BIB196621:BIB196660 BRX196621:BRX196660 CBT196621:CBT196660 CLP196621:CLP196660 CVL196621:CVL196660 DFH196621:DFH196660 DPD196621:DPD196660 DYZ196621:DYZ196660 EIV196621:EIV196660 ESR196621:ESR196660 FCN196621:FCN196660 FMJ196621:FMJ196660 FWF196621:FWF196660 GGB196621:GGB196660 GPX196621:GPX196660 GZT196621:GZT196660 HJP196621:HJP196660 HTL196621:HTL196660 IDH196621:IDH196660 IND196621:IND196660 IWZ196621:IWZ196660 JGV196621:JGV196660 JQR196621:JQR196660 KAN196621:KAN196660 KKJ196621:KKJ196660 KUF196621:KUF196660 LEB196621:LEB196660 LNX196621:LNX196660 LXT196621:LXT196660 MHP196621:MHP196660 MRL196621:MRL196660 NBH196621:NBH196660 NLD196621:NLD196660 NUZ196621:NUZ196660 OEV196621:OEV196660 OOR196621:OOR196660 OYN196621:OYN196660 PIJ196621:PIJ196660 PSF196621:PSF196660 QCB196621:QCB196660 QLX196621:QLX196660 QVT196621:QVT196660 RFP196621:RFP196660 RPL196621:RPL196660 RZH196621:RZH196660 SJD196621:SJD196660 SSZ196621:SSZ196660 TCV196621:TCV196660 TMR196621:TMR196660 TWN196621:TWN196660 UGJ196621:UGJ196660 UQF196621:UQF196660 VAB196621:VAB196660 VJX196621:VJX196660 VTT196621:VTT196660 WDP196621:WDP196660 WNL196621:WNL196660 WXH196621:WXH196660 AZ262157:AZ262196 KV262157:KV262196 UR262157:UR262196 AEN262157:AEN262196 AOJ262157:AOJ262196 AYF262157:AYF262196 BIB262157:BIB262196 BRX262157:BRX262196 CBT262157:CBT262196 CLP262157:CLP262196 CVL262157:CVL262196 DFH262157:DFH262196 DPD262157:DPD262196 DYZ262157:DYZ262196 EIV262157:EIV262196 ESR262157:ESR262196 FCN262157:FCN262196 FMJ262157:FMJ262196 FWF262157:FWF262196 GGB262157:GGB262196 GPX262157:GPX262196 GZT262157:GZT262196 HJP262157:HJP262196 HTL262157:HTL262196 IDH262157:IDH262196 IND262157:IND262196 IWZ262157:IWZ262196 JGV262157:JGV262196 JQR262157:JQR262196 KAN262157:KAN262196 KKJ262157:KKJ262196 KUF262157:KUF262196 LEB262157:LEB262196 LNX262157:LNX262196 LXT262157:LXT262196 MHP262157:MHP262196 MRL262157:MRL262196 NBH262157:NBH262196 NLD262157:NLD262196 NUZ262157:NUZ262196 OEV262157:OEV262196 OOR262157:OOR262196 OYN262157:OYN262196 PIJ262157:PIJ262196 PSF262157:PSF262196 QCB262157:QCB262196 QLX262157:QLX262196 QVT262157:QVT262196 RFP262157:RFP262196 RPL262157:RPL262196 RZH262157:RZH262196 SJD262157:SJD262196 SSZ262157:SSZ262196 TCV262157:TCV262196 TMR262157:TMR262196 TWN262157:TWN262196 UGJ262157:UGJ262196 UQF262157:UQF262196 VAB262157:VAB262196 VJX262157:VJX262196 VTT262157:VTT262196 WDP262157:WDP262196 WNL262157:WNL262196 WXH262157:WXH262196 AZ327693:AZ327732 KV327693:KV327732 UR327693:UR327732 AEN327693:AEN327732 AOJ327693:AOJ327732 AYF327693:AYF327732 BIB327693:BIB327732 BRX327693:BRX327732 CBT327693:CBT327732 CLP327693:CLP327732 CVL327693:CVL327732 DFH327693:DFH327732 DPD327693:DPD327732 DYZ327693:DYZ327732 EIV327693:EIV327732 ESR327693:ESR327732 FCN327693:FCN327732 FMJ327693:FMJ327732 FWF327693:FWF327732 GGB327693:GGB327732 GPX327693:GPX327732 GZT327693:GZT327732 HJP327693:HJP327732 HTL327693:HTL327732 IDH327693:IDH327732 IND327693:IND327732 IWZ327693:IWZ327732 JGV327693:JGV327732 JQR327693:JQR327732 KAN327693:KAN327732 KKJ327693:KKJ327732 KUF327693:KUF327732 LEB327693:LEB327732 LNX327693:LNX327732 LXT327693:LXT327732 MHP327693:MHP327732 MRL327693:MRL327732 NBH327693:NBH327732 NLD327693:NLD327732 NUZ327693:NUZ327732 OEV327693:OEV327732 OOR327693:OOR327732 OYN327693:OYN327732 PIJ327693:PIJ327732 PSF327693:PSF327732 QCB327693:QCB327732 QLX327693:QLX327732 QVT327693:QVT327732 RFP327693:RFP327732 RPL327693:RPL327732 RZH327693:RZH327732 SJD327693:SJD327732 SSZ327693:SSZ327732 TCV327693:TCV327732 TMR327693:TMR327732 TWN327693:TWN327732 UGJ327693:UGJ327732 UQF327693:UQF327732 VAB327693:VAB327732 VJX327693:VJX327732 VTT327693:VTT327732 WDP327693:WDP327732 WNL327693:WNL327732 WXH327693:WXH327732 AZ393229:AZ393268 KV393229:KV393268 UR393229:UR393268 AEN393229:AEN393268 AOJ393229:AOJ393268 AYF393229:AYF393268 BIB393229:BIB393268 BRX393229:BRX393268 CBT393229:CBT393268 CLP393229:CLP393268 CVL393229:CVL393268 DFH393229:DFH393268 DPD393229:DPD393268 DYZ393229:DYZ393268 EIV393229:EIV393268 ESR393229:ESR393268 FCN393229:FCN393268 FMJ393229:FMJ393268 FWF393229:FWF393268 GGB393229:GGB393268 GPX393229:GPX393268 GZT393229:GZT393268 HJP393229:HJP393268 HTL393229:HTL393268 IDH393229:IDH393268 IND393229:IND393268 IWZ393229:IWZ393268 JGV393229:JGV393268 JQR393229:JQR393268 KAN393229:KAN393268 KKJ393229:KKJ393268 KUF393229:KUF393268 LEB393229:LEB393268 LNX393229:LNX393268 LXT393229:LXT393268 MHP393229:MHP393268 MRL393229:MRL393268 NBH393229:NBH393268 NLD393229:NLD393268 NUZ393229:NUZ393268 OEV393229:OEV393268 OOR393229:OOR393268 OYN393229:OYN393268 PIJ393229:PIJ393268 PSF393229:PSF393268 QCB393229:QCB393268 QLX393229:QLX393268 QVT393229:QVT393268 RFP393229:RFP393268 RPL393229:RPL393268 RZH393229:RZH393268 SJD393229:SJD393268 SSZ393229:SSZ393268 TCV393229:TCV393268 TMR393229:TMR393268 TWN393229:TWN393268 UGJ393229:UGJ393268 UQF393229:UQF393268 VAB393229:VAB393268 VJX393229:VJX393268 VTT393229:VTT393268 WDP393229:WDP393268 WNL393229:WNL393268 WXH393229:WXH393268 AZ458765:AZ458804 KV458765:KV458804 UR458765:UR458804 AEN458765:AEN458804 AOJ458765:AOJ458804 AYF458765:AYF458804 BIB458765:BIB458804 BRX458765:BRX458804 CBT458765:CBT458804 CLP458765:CLP458804 CVL458765:CVL458804 DFH458765:DFH458804 DPD458765:DPD458804 DYZ458765:DYZ458804 EIV458765:EIV458804 ESR458765:ESR458804 FCN458765:FCN458804 FMJ458765:FMJ458804 FWF458765:FWF458804 GGB458765:GGB458804 GPX458765:GPX458804 GZT458765:GZT458804 HJP458765:HJP458804 HTL458765:HTL458804 IDH458765:IDH458804 IND458765:IND458804 IWZ458765:IWZ458804 JGV458765:JGV458804 JQR458765:JQR458804 KAN458765:KAN458804 KKJ458765:KKJ458804 KUF458765:KUF458804 LEB458765:LEB458804 LNX458765:LNX458804 LXT458765:LXT458804 MHP458765:MHP458804 MRL458765:MRL458804 NBH458765:NBH458804 NLD458765:NLD458804 NUZ458765:NUZ458804 OEV458765:OEV458804 OOR458765:OOR458804 OYN458765:OYN458804 PIJ458765:PIJ458804 PSF458765:PSF458804 QCB458765:QCB458804 QLX458765:QLX458804 QVT458765:QVT458804 RFP458765:RFP458804 RPL458765:RPL458804 RZH458765:RZH458804 SJD458765:SJD458804 SSZ458765:SSZ458804 TCV458765:TCV458804 TMR458765:TMR458804 TWN458765:TWN458804 UGJ458765:UGJ458804 UQF458765:UQF458804 VAB458765:VAB458804 VJX458765:VJX458804 VTT458765:VTT458804 WDP458765:WDP458804 WNL458765:WNL458804 WXH458765:WXH458804 AZ524301:AZ524340 KV524301:KV524340 UR524301:UR524340 AEN524301:AEN524340 AOJ524301:AOJ524340 AYF524301:AYF524340 BIB524301:BIB524340 BRX524301:BRX524340 CBT524301:CBT524340 CLP524301:CLP524340 CVL524301:CVL524340 DFH524301:DFH524340 DPD524301:DPD524340 DYZ524301:DYZ524340 EIV524301:EIV524340 ESR524301:ESR524340 FCN524301:FCN524340 FMJ524301:FMJ524340 FWF524301:FWF524340 GGB524301:GGB524340 GPX524301:GPX524340 GZT524301:GZT524340 HJP524301:HJP524340 HTL524301:HTL524340 IDH524301:IDH524340 IND524301:IND524340 IWZ524301:IWZ524340 JGV524301:JGV524340 JQR524301:JQR524340 KAN524301:KAN524340 KKJ524301:KKJ524340 KUF524301:KUF524340 LEB524301:LEB524340 LNX524301:LNX524340 LXT524301:LXT524340 MHP524301:MHP524340 MRL524301:MRL524340 NBH524301:NBH524340 NLD524301:NLD524340 NUZ524301:NUZ524340 OEV524301:OEV524340 OOR524301:OOR524340 OYN524301:OYN524340 PIJ524301:PIJ524340 PSF524301:PSF524340 QCB524301:QCB524340 QLX524301:QLX524340 QVT524301:QVT524340 RFP524301:RFP524340 RPL524301:RPL524340 RZH524301:RZH524340 SJD524301:SJD524340 SSZ524301:SSZ524340 TCV524301:TCV524340 TMR524301:TMR524340 TWN524301:TWN524340 UGJ524301:UGJ524340 UQF524301:UQF524340 VAB524301:VAB524340 VJX524301:VJX524340 VTT524301:VTT524340 WDP524301:WDP524340 WNL524301:WNL524340 WXH524301:WXH524340 AZ589837:AZ589876 KV589837:KV589876 UR589837:UR589876 AEN589837:AEN589876 AOJ589837:AOJ589876 AYF589837:AYF589876 BIB589837:BIB589876 BRX589837:BRX589876 CBT589837:CBT589876 CLP589837:CLP589876 CVL589837:CVL589876 DFH589837:DFH589876 DPD589837:DPD589876 DYZ589837:DYZ589876 EIV589837:EIV589876 ESR589837:ESR589876 FCN589837:FCN589876 FMJ589837:FMJ589876 FWF589837:FWF589876 GGB589837:GGB589876 GPX589837:GPX589876 GZT589837:GZT589876 HJP589837:HJP589876 HTL589837:HTL589876 IDH589837:IDH589876 IND589837:IND589876 IWZ589837:IWZ589876 JGV589837:JGV589876 JQR589837:JQR589876 KAN589837:KAN589876 KKJ589837:KKJ589876 KUF589837:KUF589876 LEB589837:LEB589876 LNX589837:LNX589876 LXT589837:LXT589876 MHP589837:MHP589876 MRL589837:MRL589876 NBH589837:NBH589876 NLD589837:NLD589876 NUZ589837:NUZ589876 OEV589837:OEV589876 OOR589837:OOR589876 OYN589837:OYN589876 PIJ589837:PIJ589876 PSF589837:PSF589876 QCB589837:QCB589876 QLX589837:QLX589876 QVT589837:QVT589876 RFP589837:RFP589876 RPL589837:RPL589876 RZH589837:RZH589876 SJD589837:SJD589876 SSZ589837:SSZ589876 TCV589837:TCV589876 TMR589837:TMR589876 TWN589837:TWN589876 UGJ589837:UGJ589876 UQF589837:UQF589876 VAB589837:VAB589876 VJX589837:VJX589876 VTT589837:VTT589876 WDP589837:WDP589876 WNL589837:WNL589876 WXH589837:WXH589876 AZ655373:AZ655412 KV655373:KV655412 UR655373:UR655412 AEN655373:AEN655412 AOJ655373:AOJ655412 AYF655373:AYF655412 BIB655373:BIB655412 BRX655373:BRX655412 CBT655373:CBT655412 CLP655373:CLP655412 CVL655373:CVL655412 DFH655373:DFH655412 DPD655373:DPD655412 DYZ655373:DYZ655412 EIV655373:EIV655412 ESR655373:ESR655412 FCN655373:FCN655412 FMJ655373:FMJ655412 FWF655373:FWF655412 GGB655373:GGB655412 GPX655373:GPX655412 GZT655373:GZT655412 HJP655373:HJP655412 HTL655373:HTL655412 IDH655373:IDH655412 IND655373:IND655412 IWZ655373:IWZ655412 JGV655373:JGV655412 JQR655373:JQR655412 KAN655373:KAN655412 KKJ655373:KKJ655412 KUF655373:KUF655412 LEB655373:LEB655412 LNX655373:LNX655412 LXT655373:LXT655412 MHP655373:MHP655412 MRL655373:MRL655412 NBH655373:NBH655412 NLD655373:NLD655412 NUZ655373:NUZ655412 OEV655373:OEV655412 OOR655373:OOR655412 OYN655373:OYN655412 PIJ655373:PIJ655412 PSF655373:PSF655412 QCB655373:QCB655412 QLX655373:QLX655412 QVT655373:QVT655412 RFP655373:RFP655412 RPL655373:RPL655412 RZH655373:RZH655412 SJD655373:SJD655412 SSZ655373:SSZ655412 TCV655373:TCV655412 TMR655373:TMR655412 TWN655373:TWN655412 UGJ655373:UGJ655412 UQF655373:UQF655412 VAB655373:VAB655412 VJX655373:VJX655412 VTT655373:VTT655412 WDP655373:WDP655412 WNL655373:WNL655412 WXH655373:WXH655412 AZ720909:AZ720948 KV720909:KV720948 UR720909:UR720948 AEN720909:AEN720948 AOJ720909:AOJ720948 AYF720909:AYF720948 BIB720909:BIB720948 BRX720909:BRX720948 CBT720909:CBT720948 CLP720909:CLP720948 CVL720909:CVL720948 DFH720909:DFH720948 DPD720909:DPD720948 DYZ720909:DYZ720948 EIV720909:EIV720948 ESR720909:ESR720948 FCN720909:FCN720948 FMJ720909:FMJ720948 FWF720909:FWF720948 GGB720909:GGB720948 GPX720909:GPX720948 GZT720909:GZT720948 HJP720909:HJP720948 HTL720909:HTL720948 IDH720909:IDH720948 IND720909:IND720948 IWZ720909:IWZ720948 JGV720909:JGV720948 JQR720909:JQR720948 KAN720909:KAN720948 KKJ720909:KKJ720948 KUF720909:KUF720948 LEB720909:LEB720948 LNX720909:LNX720948 LXT720909:LXT720948 MHP720909:MHP720948 MRL720909:MRL720948 NBH720909:NBH720948 NLD720909:NLD720948 NUZ720909:NUZ720948 OEV720909:OEV720948 OOR720909:OOR720948 OYN720909:OYN720948 PIJ720909:PIJ720948 PSF720909:PSF720948 QCB720909:QCB720948 QLX720909:QLX720948 QVT720909:QVT720948 RFP720909:RFP720948 RPL720909:RPL720948 RZH720909:RZH720948 SJD720909:SJD720948 SSZ720909:SSZ720948 TCV720909:TCV720948 TMR720909:TMR720948 TWN720909:TWN720948 UGJ720909:UGJ720948 UQF720909:UQF720948 VAB720909:VAB720948 VJX720909:VJX720948 VTT720909:VTT720948 WDP720909:WDP720948 WNL720909:WNL720948 WXH720909:WXH720948 AZ786445:AZ786484 KV786445:KV786484 UR786445:UR786484 AEN786445:AEN786484 AOJ786445:AOJ786484 AYF786445:AYF786484 BIB786445:BIB786484 BRX786445:BRX786484 CBT786445:CBT786484 CLP786445:CLP786484 CVL786445:CVL786484 DFH786445:DFH786484 DPD786445:DPD786484 DYZ786445:DYZ786484 EIV786445:EIV786484 ESR786445:ESR786484 FCN786445:FCN786484 FMJ786445:FMJ786484 FWF786445:FWF786484 GGB786445:GGB786484 GPX786445:GPX786484 GZT786445:GZT786484 HJP786445:HJP786484 HTL786445:HTL786484 IDH786445:IDH786484 IND786445:IND786484 IWZ786445:IWZ786484 JGV786445:JGV786484 JQR786445:JQR786484 KAN786445:KAN786484 KKJ786445:KKJ786484 KUF786445:KUF786484 LEB786445:LEB786484 LNX786445:LNX786484 LXT786445:LXT786484 MHP786445:MHP786484 MRL786445:MRL786484 NBH786445:NBH786484 NLD786445:NLD786484 NUZ786445:NUZ786484 OEV786445:OEV786484 OOR786445:OOR786484 OYN786445:OYN786484 PIJ786445:PIJ786484 PSF786445:PSF786484 QCB786445:QCB786484 QLX786445:QLX786484 QVT786445:QVT786484 RFP786445:RFP786484 RPL786445:RPL786484 RZH786445:RZH786484 SJD786445:SJD786484 SSZ786445:SSZ786484 TCV786445:TCV786484 TMR786445:TMR786484 TWN786445:TWN786484 UGJ786445:UGJ786484 UQF786445:UQF786484 VAB786445:VAB786484 VJX786445:VJX786484 VTT786445:VTT786484 WDP786445:WDP786484 WNL786445:WNL786484 WXH786445:WXH786484 AZ851981:AZ852020 KV851981:KV852020 UR851981:UR852020 AEN851981:AEN852020 AOJ851981:AOJ852020 AYF851981:AYF852020 BIB851981:BIB852020 BRX851981:BRX852020 CBT851981:CBT852020 CLP851981:CLP852020 CVL851981:CVL852020 DFH851981:DFH852020 DPD851981:DPD852020 DYZ851981:DYZ852020 EIV851981:EIV852020 ESR851981:ESR852020 FCN851981:FCN852020 FMJ851981:FMJ852020 FWF851981:FWF852020 GGB851981:GGB852020 GPX851981:GPX852020 GZT851981:GZT852020 HJP851981:HJP852020 HTL851981:HTL852020 IDH851981:IDH852020 IND851981:IND852020 IWZ851981:IWZ852020 JGV851981:JGV852020 JQR851981:JQR852020 KAN851981:KAN852020 KKJ851981:KKJ852020 KUF851981:KUF852020 LEB851981:LEB852020 LNX851981:LNX852020 LXT851981:LXT852020 MHP851981:MHP852020 MRL851981:MRL852020 NBH851981:NBH852020 NLD851981:NLD852020 NUZ851981:NUZ852020 OEV851981:OEV852020 OOR851981:OOR852020 OYN851981:OYN852020 PIJ851981:PIJ852020 PSF851981:PSF852020 QCB851981:QCB852020 QLX851981:QLX852020 QVT851981:QVT852020 RFP851981:RFP852020 RPL851981:RPL852020 RZH851981:RZH852020 SJD851981:SJD852020 SSZ851981:SSZ852020 TCV851981:TCV852020 TMR851981:TMR852020 TWN851981:TWN852020 UGJ851981:UGJ852020 UQF851981:UQF852020 VAB851981:VAB852020 VJX851981:VJX852020 VTT851981:VTT852020 WDP851981:WDP852020 WNL851981:WNL852020 WXH851981:WXH852020 AZ917517:AZ917556 KV917517:KV917556 UR917517:UR917556 AEN917517:AEN917556 AOJ917517:AOJ917556 AYF917517:AYF917556 BIB917517:BIB917556 BRX917517:BRX917556 CBT917517:CBT917556 CLP917517:CLP917556 CVL917517:CVL917556 DFH917517:DFH917556 DPD917517:DPD917556 DYZ917517:DYZ917556 EIV917517:EIV917556 ESR917517:ESR917556 FCN917517:FCN917556 FMJ917517:FMJ917556 FWF917517:FWF917556 GGB917517:GGB917556 GPX917517:GPX917556 GZT917517:GZT917556 HJP917517:HJP917556 HTL917517:HTL917556 IDH917517:IDH917556 IND917517:IND917556 IWZ917517:IWZ917556 JGV917517:JGV917556 JQR917517:JQR917556 KAN917517:KAN917556 KKJ917517:KKJ917556 KUF917517:KUF917556 LEB917517:LEB917556 LNX917517:LNX917556 LXT917517:LXT917556 MHP917517:MHP917556 MRL917517:MRL917556 NBH917517:NBH917556 NLD917517:NLD917556 NUZ917517:NUZ917556 OEV917517:OEV917556 OOR917517:OOR917556 OYN917517:OYN917556 PIJ917517:PIJ917556 PSF917517:PSF917556 QCB917517:QCB917556 QLX917517:QLX917556 QVT917517:QVT917556 RFP917517:RFP917556 RPL917517:RPL917556 RZH917517:RZH917556 SJD917517:SJD917556 SSZ917517:SSZ917556 TCV917517:TCV917556 TMR917517:TMR917556 TWN917517:TWN917556 UGJ917517:UGJ917556 UQF917517:UQF917556 VAB917517:VAB917556 VJX917517:VJX917556 VTT917517:VTT917556 WDP917517:WDP917556 WNL917517:WNL917556 WXH917517:WXH917556 AZ983053:AZ983092 KV983053:KV983092 UR983053:UR983092 AEN983053:AEN983092 AOJ983053:AOJ983092 AYF983053:AYF983092 BIB983053:BIB983092 BRX983053:BRX983092 CBT983053:CBT983092 CLP983053:CLP983092 CVL983053:CVL983092 DFH983053:DFH983092 DPD983053:DPD983092 DYZ983053:DYZ983092 EIV983053:EIV983092 ESR983053:ESR983092 FCN983053:FCN983092 FMJ983053:FMJ983092 FWF983053:FWF983092 GGB983053:GGB983092 GPX983053:GPX983092 GZT983053:GZT983092 HJP983053:HJP983092 HTL983053:HTL983092 IDH983053:IDH983092 IND983053:IND983092 IWZ983053:IWZ983092 JGV983053:JGV983092 JQR983053:JQR983092 KAN983053:KAN983092 KKJ983053:KKJ983092 KUF983053:KUF983092 LEB983053:LEB983092 LNX983053:LNX983092 LXT983053:LXT983092 MHP983053:MHP983092 MRL983053:MRL983092 NBH983053:NBH983092 NLD983053:NLD983092 NUZ983053:NUZ983092 OEV983053:OEV983092 OOR983053:OOR983092 OYN983053:OYN983092 PIJ983053:PIJ983092 PSF983053:PSF983092 QCB983053:QCB983092 QLX983053:QLX983092 QVT983053:QVT983092 RFP983053:RFP983092 RPL983053:RPL983092 RZH983053:RZH983092 SJD983053:SJD983092 SSZ983053:SSZ983092 TCV983053:TCV983092 TMR983053:TMR983092 TWN983053:TWN983092 UGJ983053:UGJ983092 UQF983053:UQF983092 VAB983053:VAB983092 VJX983053:VJX983092 VTT983053:VTT983092 WDP983053:WDP983092 WNL983053:WNL983092 WXH983053:WXH983092 BO13:BO52 LK13:LK52 VG13:VG52 AFC13:AFC52 AOY13:AOY52 AYU13:AYU52 BIQ13:BIQ52 BSM13:BSM52 CCI13:CCI52 CME13:CME52 CWA13:CWA52 DFW13:DFW52 DPS13:DPS52 DZO13:DZO52 EJK13:EJK52 ETG13:ETG52 FDC13:FDC52 FMY13:FMY52 FWU13:FWU52 GGQ13:GGQ52 GQM13:GQM52 HAI13:HAI52 HKE13:HKE52 HUA13:HUA52 IDW13:IDW52 INS13:INS52 IXO13:IXO52 JHK13:JHK52 JRG13:JRG52 KBC13:KBC52 KKY13:KKY52 KUU13:KUU52 LEQ13:LEQ52 LOM13:LOM52 LYI13:LYI52 MIE13:MIE52 MSA13:MSA52 NBW13:NBW52 NLS13:NLS52 NVO13:NVO52 OFK13:OFK52 OPG13:OPG52 OZC13:OZC52 PIY13:PIY52 PSU13:PSU52 QCQ13:QCQ52 QMM13:QMM52 QWI13:QWI52 RGE13:RGE52 RQA13:RQA52 RZW13:RZW52 SJS13:SJS52 STO13:STO52 TDK13:TDK52 TNG13:TNG52 TXC13:TXC52 UGY13:UGY52 UQU13:UQU52 VAQ13:VAQ52 VKM13:VKM52 VUI13:VUI52 WEE13:WEE52 WOA13:WOA52 WXW13:WXW52 BO65549:BO65588 LK65549:LK65588 VG65549:VG65588 AFC65549:AFC65588 AOY65549:AOY65588 AYU65549:AYU65588 BIQ65549:BIQ65588 BSM65549:BSM65588 CCI65549:CCI65588 CME65549:CME65588 CWA65549:CWA65588 DFW65549:DFW65588 DPS65549:DPS65588 DZO65549:DZO65588 EJK65549:EJK65588 ETG65549:ETG65588 FDC65549:FDC65588 FMY65549:FMY65588 FWU65549:FWU65588 GGQ65549:GGQ65588 GQM65549:GQM65588 HAI65549:HAI65588 HKE65549:HKE65588 HUA65549:HUA65588 IDW65549:IDW65588 INS65549:INS65588 IXO65549:IXO65588 JHK65549:JHK65588 JRG65549:JRG65588 KBC65549:KBC65588 KKY65549:KKY65588 KUU65549:KUU65588 LEQ65549:LEQ65588 LOM65549:LOM65588 LYI65549:LYI65588 MIE65549:MIE65588 MSA65549:MSA65588 NBW65549:NBW65588 NLS65549:NLS65588 NVO65549:NVO65588 OFK65549:OFK65588 OPG65549:OPG65588 OZC65549:OZC65588 PIY65549:PIY65588 PSU65549:PSU65588 QCQ65549:QCQ65588 QMM65549:QMM65588 QWI65549:QWI65588 RGE65549:RGE65588 RQA65549:RQA65588 RZW65549:RZW65588 SJS65549:SJS65588 STO65549:STO65588 TDK65549:TDK65588 TNG65549:TNG65588 TXC65549:TXC65588 UGY65549:UGY65588 UQU65549:UQU65588 VAQ65549:VAQ65588 VKM65549:VKM65588 VUI65549:VUI65588 WEE65549:WEE65588 WOA65549:WOA65588 WXW65549:WXW65588 BO131085:BO131124 LK131085:LK131124 VG131085:VG131124 AFC131085:AFC131124 AOY131085:AOY131124 AYU131085:AYU131124 BIQ131085:BIQ131124 BSM131085:BSM131124 CCI131085:CCI131124 CME131085:CME131124 CWA131085:CWA131124 DFW131085:DFW131124 DPS131085:DPS131124 DZO131085:DZO131124 EJK131085:EJK131124 ETG131085:ETG131124 FDC131085:FDC131124 FMY131085:FMY131124 FWU131085:FWU131124 GGQ131085:GGQ131124 GQM131085:GQM131124 HAI131085:HAI131124 HKE131085:HKE131124 HUA131085:HUA131124 IDW131085:IDW131124 INS131085:INS131124 IXO131085:IXO131124 JHK131085:JHK131124 JRG131085:JRG131124 KBC131085:KBC131124 KKY131085:KKY131124 KUU131085:KUU131124 LEQ131085:LEQ131124 LOM131085:LOM131124 LYI131085:LYI131124 MIE131085:MIE131124 MSA131085:MSA131124 NBW131085:NBW131124 NLS131085:NLS131124 NVO131085:NVO131124 OFK131085:OFK131124 OPG131085:OPG131124 OZC131085:OZC131124 PIY131085:PIY131124 PSU131085:PSU131124 QCQ131085:QCQ131124 QMM131085:QMM131124 QWI131085:QWI131124 RGE131085:RGE131124 RQA131085:RQA131124 RZW131085:RZW131124 SJS131085:SJS131124 STO131085:STO131124 TDK131085:TDK131124 TNG131085:TNG131124 TXC131085:TXC131124 UGY131085:UGY131124 UQU131085:UQU131124 VAQ131085:VAQ131124 VKM131085:VKM131124 VUI131085:VUI131124 WEE131085:WEE131124 WOA131085:WOA131124 WXW131085:WXW131124 BO196621:BO196660 LK196621:LK196660 VG196621:VG196660 AFC196621:AFC196660 AOY196621:AOY196660 AYU196621:AYU196660 BIQ196621:BIQ196660 BSM196621:BSM196660 CCI196621:CCI196660 CME196621:CME196660 CWA196621:CWA196660 DFW196621:DFW196660 DPS196621:DPS196660 DZO196621:DZO196660 EJK196621:EJK196660 ETG196621:ETG196660 FDC196621:FDC196660 FMY196621:FMY196660 FWU196621:FWU196660 GGQ196621:GGQ196660 GQM196621:GQM196660 HAI196621:HAI196660 HKE196621:HKE196660 HUA196621:HUA196660 IDW196621:IDW196660 INS196621:INS196660 IXO196621:IXO196660 JHK196621:JHK196660 JRG196621:JRG196660 KBC196621:KBC196660 KKY196621:KKY196660 KUU196621:KUU196660 LEQ196621:LEQ196660 LOM196621:LOM196660 LYI196621:LYI196660 MIE196621:MIE196660 MSA196621:MSA196660 NBW196621:NBW196660 NLS196621:NLS196660 NVO196621:NVO196660 OFK196621:OFK196660 OPG196621:OPG196660 OZC196621:OZC196660 PIY196621:PIY196660 PSU196621:PSU196660 QCQ196621:QCQ196660 QMM196621:QMM196660 QWI196621:QWI196660 RGE196621:RGE196660 RQA196621:RQA196660 RZW196621:RZW196660 SJS196621:SJS196660 STO196621:STO196660 TDK196621:TDK196660 TNG196621:TNG196660 TXC196621:TXC196660 UGY196621:UGY196660 UQU196621:UQU196660 VAQ196621:VAQ196660 VKM196621:VKM196660 VUI196621:VUI196660 WEE196621:WEE196660 WOA196621:WOA196660 WXW196621:WXW196660 BO262157:BO262196 LK262157:LK262196 VG262157:VG262196 AFC262157:AFC262196 AOY262157:AOY262196 AYU262157:AYU262196 BIQ262157:BIQ262196 BSM262157:BSM262196 CCI262157:CCI262196 CME262157:CME262196 CWA262157:CWA262196 DFW262157:DFW262196 DPS262157:DPS262196 DZO262157:DZO262196 EJK262157:EJK262196 ETG262157:ETG262196 FDC262157:FDC262196 FMY262157:FMY262196 FWU262157:FWU262196 GGQ262157:GGQ262196 GQM262157:GQM262196 HAI262157:HAI262196 HKE262157:HKE262196 HUA262157:HUA262196 IDW262157:IDW262196 INS262157:INS262196 IXO262157:IXO262196 JHK262157:JHK262196 JRG262157:JRG262196 KBC262157:KBC262196 KKY262157:KKY262196 KUU262157:KUU262196 LEQ262157:LEQ262196 LOM262157:LOM262196 LYI262157:LYI262196 MIE262157:MIE262196 MSA262157:MSA262196 NBW262157:NBW262196 NLS262157:NLS262196 NVO262157:NVO262196 OFK262157:OFK262196 OPG262157:OPG262196 OZC262157:OZC262196 PIY262157:PIY262196 PSU262157:PSU262196 QCQ262157:QCQ262196 QMM262157:QMM262196 QWI262157:QWI262196 RGE262157:RGE262196 RQA262157:RQA262196 RZW262157:RZW262196 SJS262157:SJS262196 STO262157:STO262196 TDK262157:TDK262196 TNG262157:TNG262196 TXC262157:TXC262196 UGY262157:UGY262196 UQU262157:UQU262196 VAQ262157:VAQ262196 VKM262157:VKM262196 VUI262157:VUI262196 WEE262157:WEE262196 WOA262157:WOA262196 WXW262157:WXW262196 BO327693:BO327732 LK327693:LK327732 VG327693:VG327732 AFC327693:AFC327732 AOY327693:AOY327732 AYU327693:AYU327732 BIQ327693:BIQ327732 BSM327693:BSM327732 CCI327693:CCI327732 CME327693:CME327732 CWA327693:CWA327732 DFW327693:DFW327732 DPS327693:DPS327732 DZO327693:DZO327732 EJK327693:EJK327732 ETG327693:ETG327732 FDC327693:FDC327732 FMY327693:FMY327732 FWU327693:FWU327732 GGQ327693:GGQ327732 GQM327693:GQM327732 HAI327693:HAI327732 HKE327693:HKE327732 HUA327693:HUA327732 IDW327693:IDW327732 INS327693:INS327732 IXO327693:IXO327732 JHK327693:JHK327732 JRG327693:JRG327732 KBC327693:KBC327732 KKY327693:KKY327732 KUU327693:KUU327732 LEQ327693:LEQ327732 LOM327693:LOM327732 LYI327693:LYI327732 MIE327693:MIE327732 MSA327693:MSA327732 NBW327693:NBW327732 NLS327693:NLS327732 NVO327693:NVO327732 OFK327693:OFK327732 OPG327693:OPG327732 OZC327693:OZC327732 PIY327693:PIY327732 PSU327693:PSU327732 QCQ327693:QCQ327732 QMM327693:QMM327732 QWI327693:QWI327732 RGE327693:RGE327732 RQA327693:RQA327732 RZW327693:RZW327732 SJS327693:SJS327732 STO327693:STO327732 TDK327693:TDK327732 TNG327693:TNG327732 TXC327693:TXC327732 UGY327693:UGY327732 UQU327693:UQU327732 VAQ327693:VAQ327732 VKM327693:VKM327732 VUI327693:VUI327732 WEE327693:WEE327732 WOA327693:WOA327732 WXW327693:WXW327732 BO393229:BO393268 LK393229:LK393268 VG393229:VG393268 AFC393229:AFC393268 AOY393229:AOY393268 AYU393229:AYU393268 BIQ393229:BIQ393268 BSM393229:BSM393268 CCI393229:CCI393268 CME393229:CME393268 CWA393229:CWA393268 DFW393229:DFW393268 DPS393229:DPS393268 DZO393229:DZO393268 EJK393229:EJK393268 ETG393229:ETG393268 FDC393229:FDC393268 FMY393229:FMY393268 FWU393229:FWU393268 GGQ393229:GGQ393268 GQM393229:GQM393268 HAI393229:HAI393268 HKE393229:HKE393268 HUA393229:HUA393268 IDW393229:IDW393268 INS393229:INS393268 IXO393229:IXO393268 JHK393229:JHK393268 JRG393229:JRG393268 KBC393229:KBC393268 KKY393229:KKY393268 KUU393229:KUU393268 LEQ393229:LEQ393268 LOM393229:LOM393268 LYI393229:LYI393268 MIE393229:MIE393268 MSA393229:MSA393268 NBW393229:NBW393268 NLS393229:NLS393268 NVO393229:NVO393268 OFK393229:OFK393268 OPG393229:OPG393268 OZC393229:OZC393268 PIY393229:PIY393268 PSU393229:PSU393268 QCQ393229:QCQ393268 QMM393229:QMM393268 QWI393229:QWI393268 RGE393229:RGE393268 RQA393229:RQA393268 RZW393229:RZW393268 SJS393229:SJS393268 STO393229:STO393268 TDK393229:TDK393268 TNG393229:TNG393268 TXC393229:TXC393268 UGY393229:UGY393268 UQU393229:UQU393268 VAQ393229:VAQ393268 VKM393229:VKM393268 VUI393229:VUI393268 WEE393229:WEE393268 WOA393229:WOA393268 WXW393229:WXW393268 BO458765:BO458804 LK458765:LK458804 VG458765:VG458804 AFC458765:AFC458804 AOY458765:AOY458804 AYU458765:AYU458804 BIQ458765:BIQ458804 BSM458765:BSM458804 CCI458765:CCI458804 CME458765:CME458804 CWA458765:CWA458804 DFW458765:DFW458804 DPS458765:DPS458804 DZO458765:DZO458804 EJK458765:EJK458804 ETG458765:ETG458804 FDC458765:FDC458804 FMY458765:FMY458804 FWU458765:FWU458804 GGQ458765:GGQ458804 GQM458765:GQM458804 HAI458765:HAI458804 HKE458765:HKE458804 HUA458765:HUA458804 IDW458765:IDW458804 INS458765:INS458804 IXO458765:IXO458804 JHK458765:JHK458804 JRG458765:JRG458804 KBC458765:KBC458804 KKY458765:KKY458804 KUU458765:KUU458804 LEQ458765:LEQ458804 LOM458765:LOM458804 LYI458765:LYI458804 MIE458765:MIE458804 MSA458765:MSA458804 NBW458765:NBW458804 NLS458765:NLS458804 NVO458765:NVO458804 OFK458765:OFK458804 OPG458765:OPG458804 OZC458765:OZC458804 PIY458765:PIY458804 PSU458765:PSU458804 QCQ458765:QCQ458804 QMM458765:QMM458804 QWI458765:QWI458804 RGE458765:RGE458804 RQA458765:RQA458804 RZW458765:RZW458804 SJS458765:SJS458804 STO458765:STO458804 TDK458765:TDK458804 TNG458765:TNG458804 TXC458765:TXC458804 UGY458765:UGY458804 UQU458765:UQU458804 VAQ458765:VAQ458804 VKM458765:VKM458804 VUI458765:VUI458804 WEE458765:WEE458804 WOA458765:WOA458804 WXW458765:WXW458804 BO524301:BO524340 LK524301:LK524340 VG524301:VG524340 AFC524301:AFC524340 AOY524301:AOY524340 AYU524301:AYU524340 BIQ524301:BIQ524340 BSM524301:BSM524340 CCI524301:CCI524340 CME524301:CME524340 CWA524301:CWA524340 DFW524301:DFW524340 DPS524301:DPS524340 DZO524301:DZO524340 EJK524301:EJK524340 ETG524301:ETG524340 FDC524301:FDC524340 FMY524301:FMY524340 FWU524301:FWU524340 GGQ524301:GGQ524340 GQM524301:GQM524340 HAI524301:HAI524340 HKE524301:HKE524340 HUA524301:HUA524340 IDW524301:IDW524340 INS524301:INS524340 IXO524301:IXO524340 JHK524301:JHK524340 JRG524301:JRG524340 KBC524301:KBC524340 KKY524301:KKY524340 KUU524301:KUU524340 LEQ524301:LEQ524340 LOM524301:LOM524340 LYI524301:LYI524340 MIE524301:MIE524340 MSA524301:MSA524340 NBW524301:NBW524340 NLS524301:NLS524340 NVO524301:NVO524340 OFK524301:OFK524340 OPG524301:OPG524340 OZC524301:OZC524340 PIY524301:PIY524340 PSU524301:PSU524340 QCQ524301:QCQ524340 QMM524301:QMM524340 QWI524301:QWI524340 RGE524301:RGE524340 RQA524301:RQA524340 RZW524301:RZW524340 SJS524301:SJS524340 STO524301:STO524340 TDK524301:TDK524340 TNG524301:TNG524340 TXC524301:TXC524340 UGY524301:UGY524340 UQU524301:UQU524340 VAQ524301:VAQ524340 VKM524301:VKM524340 VUI524301:VUI524340 WEE524301:WEE524340 WOA524301:WOA524340 WXW524301:WXW524340 BO589837:BO589876 LK589837:LK589876 VG589837:VG589876 AFC589837:AFC589876 AOY589837:AOY589876 AYU589837:AYU589876 BIQ589837:BIQ589876 BSM589837:BSM589876 CCI589837:CCI589876 CME589837:CME589876 CWA589837:CWA589876 DFW589837:DFW589876 DPS589837:DPS589876 DZO589837:DZO589876 EJK589837:EJK589876 ETG589837:ETG589876 FDC589837:FDC589876 FMY589837:FMY589876 FWU589837:FWU589876 GGQ589837:GGQ589876 GQM589837:GQM589876 HAI589837:HAI589876 HKE589837:HKE589876 HUA589837:HUA589876 IDW589837:IDW589876 INS589837:INS589876 IXO589837:IXO589876 JHK589837:JHK589876 JRG589837:JRG589876 KBC589837:KBC589876 KKY589837:KKY589876 KUU589837:KUU589876 LEQ589837:LEQ589876 LOM589837:LOM589876 LYI589837:LYI589876 MIE589837:MIE589876 MSA589837:MSA589876 NBW589837:NBW589876 NLS589837:NLS589876 NVO589837:NVO589876 OFK589837:OFK589876 OPG589837:OPG589876 OZC589837:OZC589876 PIY589837:PIY589876 PSU589837:PSU589876 QCQ589837:QCQ589876 QMM589837:QMM589876 QWI589837:QWI589876 RGE589837:RGE589876 RQA589837:RQA589876 RZW589837:RZW589876 SJS589837:SJS589876 STO589837:STO589876 TDK589837:TDK589876 TNG589837:TNG589876 TXC589837:TXC589876 UGY589837:UGY589876 UQU589837:UQU589876 VAQ589837:VAQ589876 VKM589837:VKM589876 VUI589837:VUI589876 WEE589837:WEE589876 WOA589837:WOA589876 WXW589837:WXW589876 BO655373:BO655412 LK655373:LK655412 VG655373:VG655412 AFC655373:AFC655412 AOY655373:AOY655412 AYU655373:AYU655412 BIQ655373:BIQ655412 BSM655373:BSM655412 CCI655373:CCI655412 CME655373:CME655412 CWA655373:CWA655412 DFW655373:DFW655412 DPS655373:DPS655412 DZO655373:DZO655412 EJK655373:EJK655412 ETG655373:ETG655412 FDC655373:FDC655412 FMY655373:FMY655412 FWU655373:FWU655412 GGQ655373:GGQ655412 GQM655373:GQM655412 HAI655373:HAI655412 HKE655373:HKE655412 HUA655373:HUA655412 IDW655373:IDW655412 INS655373:INS655412 IXO655373:IXO655412 JHK655373:JHK655412 JRG655373:JRG655412 KBC655373:KBC655412 KKY655373:KKY655412 KUU655373:KUU655412 LEQ655373:LEQ655412 LOM655373:LOM655412 LYI655373:LYI655412 MIE655373:MIE655412 MSA655373:MSA655412 NBW655373:NBW655412 NLS655373:NLS655412 NVO655373:NVO655412 OFK655373:OFK655412 OPG655373:OPG655412 OZC655373:OZC655412 PIY655373:PIY655412 PSU655373:PSU655412 QCQ655373:QCQ655412 QMM655373:QMM655412 QWI655373:QWI655412 RGE655373:RGE655412 RQA655373:RQA655412 RZW655373:RZW655412 SJS655373:SJS655412 STO655373:STO655412 TDK655373:TDK655412 TNG655373:TNG655412 TXC655373:TXC655412 UGY655373:UGY655412 UQU655373:UQU655412 VAQ655373:VAQ655412 VKM655373:VKM655412 VUI655373:VUI655412 WEE655373:WEE655412 WOA655373:WOA655412 WXW655373:WXW655412 BO720909:BO720948 LK720909:LK720948 VG720909:VG720948 AFC720909:AFC720948 AOY720909:AOY720948 AYU720909:AYU720948 BIQ720909:BIQ720948 BSM720909:BSM720948 CCI720909:CCI720948 CME720909:CME720948 CWA720909:CWA720948 DFW720909:DFW720948 DPS720909:DPS720948 DZO720909:DZO720948 EJK720909:EJK720948 ETG720909:ETG720948 FDC720909:FDC720948 FMY720909:FMY720948 FWU720909:FWU720948 GGQ720909:GGQ720948 GQM720909:GQM720948 HAI720909:HAI720948 HKE720909:HKE720948 HUA720909:HUA720948 IDW720909:IDW720948 INS720909:INS720948 IXO720909:IXO720948 JHK720909:JHK720948 JRG720909:JRG720948 KBC720909:KBC720948 KKY720909:KKY720948 KUU720909:KUU720948 LEQ720909:LEQ720948 LOM720909:LOM720948 LYI720909:LYI720948 MIE720909:MIE720948 MSA720909:MSA720948 NBW720909:NBW720948 NLS720909:NLS720948 NVO720909:NVO720948 OFK720909:OFK720948 OPG720909:OPG720948 OZC720909:OZC720948 PIY720909:PIY720948 PSU720909:PSU720948 QCQ720909:QCQ720948 QMM720909:QMM720948 QWI720909:QWI720948 RGE720909:RGE720948 RQA720909:RQA720948 RZW720909:RZW720948 SJS720909:SJS720948 STO720909:STO720948 TDK720909:TDK720948 TNG720909:TNG720948 TXC720909:TXC720948 UGY720909:UGY720948 UQU720909:UQU720948 VAQ720909:VAQ720948 VKM720909:VKM720948 VUI720909:VUI720948 WEE720909:WEE720948 WOA720909:WOA720948 WXW720909:WXW720948 BO786445:BO786484 LK786445:LK786484 VG786445:VG786484 AFC786445:AFC786484 AOY786445:AOY786484 AYU786445:AYU786484 BIQ786445:BIQ786484 BSM786445:BSM786484 CCI786445:CCI786484 CME786445:CME786484 CWA786445:CWA786484 DFW786445:DFW786484 DPS786445:DPS786484 DZO786445:DZO786484 EJK786445:EJK786484 ETG786445:ETG786484 FDC786445:FDC786484 FMY786445:FMY786484 FWU786445:FWU786484 GGQ786445:GGQ786484 GQM786445:GQM786484 HAI786445:HAI786484 HKE786445:HKE786484 HUA786445:HUA786484 IDW786445:IDW786484 INS786445:INS786484 IXO786445:IXO786484 JHK786445:JHK786484 JRG786445:JRG786484 KBC786445:KBC786484 KKY786445:KKY786484 KUU786445:KUU786484 LEQ786445:LEQ786484 LOM786445:LOM786484 LYI786445:LYI786484 MIE786445:MIE786484 MSA786445:MSA786484 NBW786445:NBW786484 NLS786445:NLS786484 NVO786445:NVO786484 OFK786445:OFK786484 OPG786445:OPG786484 OZC786445:OZC786484 PIY786445:PIY786484 PSU786445:PSU786484 QCQ786445:QCQ786484 QMM786445:QMM786484 QWI786445:QWI786484 RGE786445:RGE786484 RQA786445:RQA786484 RZW786445:RZW786484 SJS786445:SJS786484 STO786445:STO786484 TDK786445:TDK786484 TNG786445:TNG786484 TXC786445:TXC786484 UGY786445:UGY786484 UQU786445:UQU786484 VAQ786445:VAQ786484 VKM786445:VKM786484 VUI786445:VUI786484 WEE786445:WEE786484 WOA786445:WOA786484 WXW786445:WXW786484 BO851981:BO852020 LK851981:LK852020 VG851981:VG852020 AFC851981:AFC852020 AOY851981:AOY852020 AYU851981:AYU852020 BIQ851981:BIQ852020 BSM851981:BSM852020 CCI851981:CCI852020 CME851981:CME852020 CWA851981:CWA852020 DFW851981:DFW852020 DPS851981:DPS852020 DZO851981:DZO852020 EJK851981:EJK852020 ETG851981:ETG852020 FDC851981:FDC852020 FMY851981:FMY852020 FWU851981:FWU852020 GGQ851981:GGQ852020 GQM851981:GQM852020 HAI851981:HAI852020 HKE851981:HKE852020 HUA851981:HUA852020 IDW851981:IDW852020 INS851981:INS852020 IXO851981:IXO852020 JHK851981:JHK852020 JRG851981:JRG852020 KBC851981:KBC852020 KKY851981:KKY852020 KUU851981:KUU852020 LEQ851981:LEQ852020 LOM851981:LOM852020 LYI851981:LYI852020 MIE851981:MIE852020 MSA851981:MSA852020 NBW851981:NBW852020 NLS851981:NLS852020 NVO851981:NVO852020 OFK851981:OFK852020 OPG851981:OPG852020 OZC851981:OZC852020 PIY851981:PIY852020 PSU851981:PSU852020 QCQ851981:QCQ852020 QMM851981:QMM852020 QWI851981:QWI852020 RGE851981:RGE852020 RQA851981:RQA852020 RZW851981:RZW852020 SJS851981:SJS852020 STO851981:STO852020 TDK851981:TDK852020 TNG851981:TNG852020 TXC851981:TXC852020 UGY851981:UGY852020 UQU851981:UQU852020 VAQ851981:VAQ852020 VKM851981:VKM852020 VUI851981:VUI852020 WEE851981:WEE852020 WOA851981:WOA852020 WXW851981:WXW852020 BO917517:BO917556 LK917517:LK917556 VG917517:VG917556 AFC917517:AFC917556 AOY917517:AOY917556 AYU917517:AYU917556 BIQ917517:BIQ917556 BSM917517:BSM917556 CCI917517:CCI917556 CME917517:CME917556 CWA917517:CWA917556 DFW917517:DFW917556 DPS917517:DPS917556 DZO917517:DZO917556 EJK917517:EJK917556 ETG917517:ETG917556 FDC917517:FDC917556 FMY917517:FMY917556 FWU917517:FWU917556 GGQ917517:GGQ917556 GQM917517:GQM917556 HAI917517:HAI917556 HKE917517:HKE917556 HUA917517:HUA917556 IDW917517:IDW917556 INS917517:INS917556 IXO917517:IXO917556 JHK917517:JHK917556 JRG917517:JRG917556 KBC917517:KBC917556 KKY917517:KKY917556 KUU917517:KUU917556 LEQ917517:LEQ917556 LOM917517:LOM917556 LYI917517:LYI917556 MIE917517:MIE917556 MSA917517:MSA917556 NBW917517:NBW917556 NLS917517:NLS917556 NVO917517:NVO917556 OFK917517:OFK917556 OPG917517:OPG917556 OZC917517:OZC917556 PIY917517:PIY917556 PSU917517:PSU917556 QCQ917517:QCQ917556 QMM917517:QMM917556 QWI917517:QWI917556 RGE917517:RGE917556 RQA917517:RQA917556 RZW917517:RZW917556 SJS917517:SJS917556 STO917517:STO917556 TDK917517:TDK917556 TNG917517:TNG917556 TXC917517:TXC917556 UGY917517:UGY917556 UQU917517:UQU917556 VAQ917517:VAQ917556 VKM917517:VKM917556 VUI917517:VUI917556 WEE917517:WEE917556 WOA917517:WOA917556 WXW917517:WXW917556 BO983053:BO983092 LK983053:LK983092 VG983053:VG983092 AFC983053:AFC983092 AOY983053:AOY983092 AYU983053:AYU983092 BIQ983053:BIQ983092 BSM983053:BSM983092 CCI983053:CCI983092 CME983053:CME983092 CWA983053:CWA983092 DFW983053:DFW983092 DPS983053:DPS983092 DZO983053:DZO983092 EJK983053:EJK983092 ETG983053:ETG983092 FDC983053:FDC983092 FMY983053:FMY983092 FWU983053:FWU983092 GGQ983053:GGQ983092 GQM983053:GQM983092 HAI983053:HAI983092 HKE983053:HKE983092 HUA983053:HUA983092 IDW983053:IDW983092 INS983053:INS983092 IXO983053:IXO983092 JHK983053:JHK983092 JRG983053:JRG983092 KBC983053:KBC983092 KKY983053:KKY983092 KUU983053:KUU983092 LEQ983053:LEQ983092 LOM983053:LOM983092 LYI983053:LYI983092 MIE983053:MIE983092 MSA983053:MSA983092 NBW983053:NBW983092 NLS983053:NLS983092 NVO983053:NVO983092 OFK983053:OFK983092 OPG983053:OPG983092 OZC983053:OZC983092 PIY983053:PIY983092 PSU983053:PSU983092 QCQ983053:QCQ983092 QMM983053:QMM983092 QWI983053:QWI983092 RGE983053:RGE983092 RQA983053:RQA983092 RZW983053:RZW983092 SJS983053:SJS983092 STO983053:STO983092 TDK983053:TDK983092 TNG983053:TNG983092 TXC983053:TXC983092 UGY983053:UGY983092 UQU983053:UQU983092 VAQ983053:VAQ983092 VKM983053:VKM983092 VUI983053:VUI983092 WEE983053:WEE983092 WOA983053:WOA983092 WXW983053:WXW983092 CD13:CD52 LZ13:LZ52 VV13:VV52 AFR13:AFR52 APN13:APN52 AZJ13:AZJ52 BJF13:BJF52 BTB13:BTB52 CCX13:CCX52 CMT13:CMT52 CWP13:CWP52 DGL13:DGL52 DQH13:DQH52 EAD13:EAD52 EJZ13:EJZ52 ETV13:ETV52 FDR13:FDR52 FNN13:FNN52 FXJ13:FXJ52 GHF13:GHF52 GRB13:GRB52 HAX13:HAX52 HKT13:HKT52 HUP13:HUP52 IEL13:IEL52 IOH13:IOH52 IYD13:IYD52 JHZ13:JHZ52 JRV13:JRV52 KBR13:KBR52 KLN13:KLN52 KVJ13:KVJ52 LFF13:LFF52 LPB13:LPB52 LYX13:LYX52 MIT13:MIT52 MSP13:MSP52 NCL13:NCL52 NMH13:NMH52 NWD13:NWD52 OFZ13:OFZ52 OPV13:OPV52 OZR13:OZR52 PJN13:PJN52 PTJ13:PTJ52 QDF13:QDF52 QNB13:QNB52 QWX13:QWX52 RGT13:RGT52 RQP13:RQP52 SAL13:SAL52 SKH13:SKH52 SUD13:SUD52 TDZ13:TDZ52 TNV13:TNV52 TXR13:TXR52 UHN13:UHN52 URJ13:URJ52 VBF13:VBF52 VLB13:VLB52 VUX13:VUX52 WET13:WET52 WOP13:WOP52 WYL13:WYL52 CD65549:CD65588 LZ65549:LZ65588 VV65549:VV65588 AFR65549:AFR65588 APN65549:APN65588 AZJ65549:AZJ65588 BJF65549:BJF65588 BTB65549:BTB65588 CCX65549:CCX65588 CMT65549:CMT65588 CWP65549:CWP65588 DGL65549:DGL65588 DQH65549:DQH65588 EAD65549:EAD65588 EJZ65549:EJZ65588 ETV65549:ETV65588 FDR65549:FDR65588 FNN65549:FNN65588 FXJ65549:FXJ65588 GHF65549:GHF65588 GRB65549:GRB65588 HAX65549:HAX65588 HKT65549:HKT65588 HUP65549:HUP65588 IEL65549:IEL65588 IOH65549:IOH65588 IYD65549:IYD65588 JHZ65549:JHZ65588 JRV65549:JRV65588 KBR65549:KBR65588 KLN65549:KLN65588 KVJ65549:KVJ65588 LFF65549:LFF65588 LPB65549:LPB65588 LYX65549:LYX65588 MIT65549:MIT65588 MSP65549:MSP65588 NCL65549:NCL65588 NMH65549:NMH65588 NWD65549:NWD65588 OFZ65549:OFZ65588 OPV65549:OPV65588 OZR65549:OZR65588 PJN65549:PJN65588 PTJ65549:PTJ65588 QDF65549:QDF65588 QNB65549:QNB65588 QWX65549:QWX65588 RGT65549:RGT65588 RQP65549:RQP65588 SAL65549:SAL65588 SKH65549:SKH65588 SUD65549:SUD65588 TDZ65549:TDZ65588 TNV65549:TNV65588 TXR65549:TXR65588 UHN65549:UHN65588 URJ65549:URJ65588 VBF65549:VBF65588 VLB65549:VLB65588 VUX65549:VUX65588 WET65549:WET65588 WOP65549:WOP65588 WYL65549:WYL65588 CD131085:CD131124 LZ131085:LZ131124 VV131085:VV131124 AFR131085:AFR131124 APN131085:APN131124 AZJ131085:AZJ131124 BJF131085:BJF131124 BTB131085:BTB131124 CCX131085:CCX131124 CMT131085:CMT131124 CWP131085:CWP131124 DGL131085:DGL131124 DQH131085:DQH131124 EAD131085:EAD131124 EJZ131085:EJZ131124 ETV131085:ETV131124 FDR131085:FDR131124 FNN131085:FNN131124 FXJ131085:FXJ131124 GHF131085:GHF131124 GRB131085:GRB131124 HAX131085:HAX131124 HKT131085:HKT131124 HUP131085:HUP131124 IEL131085:IEL131124 IOH131085:IOH131124 IYD131085:IYD131124 JHZ131085:JHZ131124 JRV131085:JRV131124 KBR131085:KBR131124 KLN131085:KLN131124 KVJ131085:KVJ131124 LFF131085:LFF131124 LPB131085:LPB131124 LYX131085:LYX131124 MIT131085:MIT131124 MSP131085:MSP131124 NCL131085:NCL131124 NMH131085:NMH131124 NWD131085:NWD131124 OFZ131085:OFZ131124 OPV131085:OPV131124 OZR131085:OZR131124 PJN131085:PJN131124 PTJ131085:PTJ131124 QDF131085:QDF131124 QNB131085:QNB131124 QWX131085:QWX131124 RGT131085:RGT131124 RQP131085:RQP131124 SAL131085:SAL131124 SKH131085:SKH131124 SUD131085:SUD131124 TDZ131085:TDZ131124 TNV131085:TNV131124 TXR131085:TXR131124 UHN131085:UHN131124 URJ131085:URJ131124 VBF131085:VBF131124 VLB131085:VLB131124 VUX131085:VUX131124 WET131085:WET131124 WOP131085:WOP131124 WYL131085:WYL131124 CD196621:CD196660 LZ196621:LZ196660 VV196621:VV196660 AFR196621:AFR196660 APN196621:APN196660 AZJ196621:AZJ196660 BJF196621:BJF196660 BTB196621:BTB196660 CCX196621:CCX196660 CMT196621:CMT196660 CWP196621:CWP196660 DGL196621:DGL196660 DQH196621:DQH196660 EAD196621:EAD196660 EJZ196621:EJZ196660 ETV196621:ETV196660 FDR196621:FDR196660 FNN196621:FNN196660 FXJ196621:FXJ196660 GHF196621:GHF196660 GRB196621:GRB196660 HAX196621:HAX196660 HKT196621:HKT196660 HUP196621:HUP196660 IEL196621:IEL196660 IOH196621:IOH196660 IYD196621:IYD196660 JHZ196621:JHZ196660 JRV196621:JRV196660 KBR196621:KBR196660 KLN196621:KLN196660 KVJ196621:KVJ196660 LFF196621:LFF196660 LPB196621:LPB196660 LYX196621:LYX196660 MIT196621:MIT196660 MSP196621:MSP196660 NCL196621:NCL196660 NMH196621:NMH196660 NWD196621:NWD196660 OFZ196621:OFZ196660 OPV196621:OPV196660 OZR196621:OZR196660 PJN196621:PJN196660 PTJ196621:PTJ196660 QDF196621:QDF196660 QNB196621:QNB196660 QWX196621:QWX196660 RGT196621:RGT196660 RQP196621:RQP196660 SAL196621:SAL196660 SKH196621:SKH196660 SUD196621:SUD196660 TDZ196621:TDZ196660 TNV196621:TNV196660 TXR196621:TXR196660 UHN196621:UHN196660 URJ196621:URJ196660 VBF196621:VBF196660 VLB196621:VLB196660 VUX196621:VUX196660 WET196621:WET196660 WOP196621:WOP196660 WYL196621:WYL196660 CD262157:CD262196 LZ262157:LZ262196 VV262157:VV262196 AFR262157:AFR262196 APN262157:APN262196 AZJ262157:AZJ262196 BJF262157:BJF262196 BTB262157:BTB262196 CCX262157:CCX262196 CMT262157:CMT262196 CWP262157:CWP262196 DGL262157:DGL262196 DQH262157:DQH262196 EAD262157:EAD262196 EJZ262157:EJZ262196 ETV262157:ETV262196 FDR262157:FDR262196 FNN262157:FNN262196 FXJ262157:FXJ262196 GHF262157:GHF262196 GRB262157:GRB262196 HAX262157:HAX262196 HKT262157:HKT262196 HUP262157:HUP262196 IEL262157:IEL262196 IOH262157:IOH262196 IYD262157:IYD262196 JHZ262157:JHZ262196 JRV262157:JRV262196 KBR262157:KBR262196 KLN262157:KLN262196 KVJ262157:KVJ262196 LFF262157:LFF262196 LPB262157:LPB262196 LYX262157:LYX262196 MIT262157:MIT262196 MSP262157:MSP262196 NCL262157:NCL262196 NMH262157:NMH262196 NWD262157:NWD262196 OFZ262157:OFZ262196 OPV262157:OPV262196 OZR262157:OZR262196 PJN262157:PJN262196 PTJ262157:PTJ262196 QDF262157:QDF262196 QNB262157:QNB262196 QWX262157:QWX262196 RGT262157:RGT262196 RQP262157:RQP262196 SAL262157:SAL262196 SKH262157:SKH262196 SUD262157:SUD262196 TDZ262157:TDZ262196 TNV262157:TNV262196 TXR262157:TXR262196 UHN262157:UHN262196 URJ262157:URJ262196 VBF262157:VBF262196 VLB262157:VLB262196 VUX262157:VUX262196 WET262157:WET262196 WOP262157:WOP262196 WYL262157:WYL262196 CD327693:CD327732 LZ327693:LZ327732 VV327693:VV327732 AFR327693:AFR327732 APN327693:APN327732 AZJ327693:AZJ327732 BJF327693:BJF327732 BTB327693:BTB327732 CCX327693:CCX327732 CMT327693:CMT327732 CWP327693:CWP327732 DGL327693:DGL327732 DQH327693:DQH327732 EAD327693:EAD327732 EJZ327693:EJZ327732 ETV327693:ETV327732 FDR327693:FDR327732 FNN327693:FNN327732 FXJ327693:FXJ327732 GHF327693:GHF327732 GRB327693:GRB327732 HAX327693:HAX327732 HKT327693:HKT327732 HUP327693:HUP327732 IEL327693:IEL327732 IOH327693:IOH327732 IYD327693:IYD327732 JHZ327693:JHZ327732 JRV327693:JRV327732 KBR327693:KBR327732 KLN327693:KLN327732 KVJ327693:KVJ327732 LFF327693:LFF327732 LPB327693:LPB327732 LYX327693:LYX327732 MIT327693:MIT327732 MSP327693:MSP327732 NCL327693:NCL327732 NMH327693:NMH327732 NWD327693:NWD327732 OFZ327693:OFZ327732 OPV327693:OPV327732 OZR327693:OZR327732 PJN327693:PJN327732 PTJ327693:PTJ327732 QDF327693:QDF327732 QNB327693:QNB327732 QWX327693:QWX327732 RGT327693:RGT327732 RQP327693:RQP327732 SAL327693:SAL327732 SKH327693:SKH327732 SUD327693:SUD327732 TDZ327693:TDZ327732 TNV327693:TNV327732 TXR327693:TXR327732 UHN327693:UHN327732 URJ327693:URJ327732 VBF327693:VBF327732 VLB327693:VLB327732 VUX327693:VUX327732 WET327693:WET327732 WOP327693:WOP327732 WYL327693:WYL327732 CD393229:CD393268 LZ393229:LZ393268 VV393229:VV393268 AFR393229:AFR393268 APN393229:APN393268 AZJ393229:AZJ393268 BJF393229:BJF393268 BTB393229:BTB393268 CCX393229:CCX393268 CMT393229:CMT393268 CWP393229:CWP393268 DGL393229:DGL393268 DQH393229:DQH393268 EAD393229:EAD393268 EJZ393229:EJZ393268 ETV393229:ETV393268 FDR393229:FDR393268 FNN393229:FNN393268 FXJ393229:FXJ393268 GHF393229:GHF393268 GRB393229:GRB393268 HAX393229:HAX393268 HKT393229:HKT393268 HUP393229:HUP393268 IEL393229:IEL393268 IOH393229:IOH393268 IYD393229:IYD393268 JHZ393229:JHZ393268 JRV393229:JRV393268 KBR393229:KBR393268 KLN393229:KLN393268 KVJ393229:KVJ393268 LFF393229:LFF393268 LPB393229:LPB393268 LYX393229:LYX393268 MIT393229:MIT393268 MSP393229:MSP393268 NCL393229:NCL393268 NMH393229:NMH393268 NWD393229:NWD393268 OFZ393229:OFZ393268 OPV393229:OPV393268 OZR393229:OZR393268 PJN393229:PJN393268 PTJ393229:PTJ393268 QDF393229:QDF393268 QNB393229:QNB393268 QWX393229:QWX393268 RGT393229:RGT393268 RQP393229:RQP393268 SAL393229:SAL393268 SKH393229:SKH393268 SUD393229:SUD393268 TDZ393229:TDZ393268 TNV393229:TNV393268 TXR393229:TXR393268 UHN393229:UHN393268 URJ393229:URJ393268 VBF393229:VBF393268 VLB393229:VLB393268 VUX393229:VUX393268 WET393229:WET393268 WOP393229:WOP393268 WYL393229:WYL393268 CD458765:CD458804 LZ458765:LZ458804 VV458765:VV458804 AFR458765:AFR458804 APN458765:APN458804 AZJ458765:AZJ458804 BJF458765:BJF458804 BTB458765:BTB458804 CCX458765:CCX458804 CMT458765:CMT458804 CWP458765:CWP458804 DGL458765:DGL458804 DQH458765:DQH458804 EAD458765:EAD458804 EJZ458765:EJZ458804 ETV458765:ETV458804 FDR458765:FDR458804 FNN458765:FNN458804 FXJ458765:FXJ458804 GHF458765:GHF458804 GRB458765:GRB458804 HAX458765:HAX458804 HKT458765:HKT458804 HUP458765:HUP458804 IEL458765:IEL458804 IOH458765:IOH458804 IYD458765:IYD458804 JHZ458765:JHZ458804 JRV458765:JRV458804 KBR458765:KBR458804 KLN458765:KLN458804 KVJ458765:KVJ458804 LFF458765:LFF458804 LPB458765:LPB458804 LYX458765:LYX458804 MIT458765:MIT458804 MSP458765:MSP458804 NCL458765:NCL458804 NMH458765:NMH458804 NWD458765:NWD458804 OFZ458765:OFZ458804 OPV458765:OPV458804 OZR458765:OZR458804 PJN458765:PJN458804 PTJ458765:PTJ458804 QDF458765:QDF458804 QNB458765:QNB458804 QWX458765:QWX458804 RGT458765:RGT458804 RQP458765:RQP458804 SAL458765:SAL458804 SKH458765:SKH458804 SUD458765:SUD458804 TDZ458765:TDZ458804 TNV458765:TNV458804 TXR458765:TXR458804 UHN458765:UHN458804 URJ458765:URJ458804 VBF458765:VBF458804 VLB458765:VLB458804 VUX458765:VUX458804 WET458765:WET458804 WOP458765:WOP458804 WYL458765:WYL458804 CD524301:CD524340 LZ524301:LZ524340 VV524301:VV524340 AFR524301:AFR524340 APN524301:APN524340 AZJ524301:AZJ524340 BJF524301:BJF524340 BTB524301:BTB524340 CCX524301:CCX524340 CMT524301:CMT524340 CWP524301:CWP524340 DGL524301:DGL524340 DQH524301:DQH524340 EAD524301:EAD524340 EJZ524301:EJZ524340 ETV524301:ETV524340 FDR524301:FDR524340 FNN524301:FNN524340 FXJ524301:FXJ524340 GHF524301:GHF524340 GRB524301:GRB524340 HAX524301:HAX524340 HKT524301:HKT524340 HUP524301:HUP524340 IEL524301:IEL524340 IOH524301:IOH524340 IYD524301:IYD524340 JHZ524301:JHZ524340 JRV524301:JRV524340 KBR524301:KBR524340 KLN524301:KLN524340 KVJ524301:KVJ524340 LFF524301:LFF524340 LPB524301:LPB524340 LYX524301:LYX524340 MIT524301:MIT524340 MSP524301:MSP524340 NCL524301:NCL524340 NMH524301:NMH524340 NWD524301:NWD524340 OFZ524301:OFZ524340 OPV524301:OPV524340 OZR524301:OZR524340 PJN524301:PJN524340 PTJ524301:PTJ524340 QDF524301:QDF524340 QNB524301:QNB524340 QWX524301:QWX524340 RGT524301:RGT524340 RQP524301:RQP524340 SAL524301:SAL524340 SKH524301:SKH524340 SUD524301:SUD524340 TDZ524301:TDZ524340 TNV524301:TNV524340 TXR524301:TXR524340 UHN524301:UHN524340 URJ524301:URJ524340 VBF524301:VBF524340 VLB524301:VLB524340 VUX524301:VUX524340 WET524301:WET524340 WOP524301:WOP524340 WYL524301:WYL524340 CD589837:CD589876 LZ589837:LZ589876 VV589837:VV589876 AFR589837:AFR589876 APN589837:APN589876 AZJ589837:AZJ589876 BJF589837:BJF589876 BTB589837:BTB589876 CCX589837:CCX589876 CMT589837:CMT589876 CWP589837:CWP589876 DGL589837:DGL589876 DQH589837:DQH589876 EAD589837:EAD589876 EJZ589837:EJZ589876 ETV589837:ETV589876 FDR589837:FDR589876 FNN589837:FNN589876 FXJ589837:FXJ589876 GHF589837:GHF589876 GRB589837:GRB589876 HAX589837:HAX589876 HKT589837:HKT589876 HUP589837:HUP589876 IEL589837:IEL589876 IOH589837:IOH589876 IYD589837:IYD589876 JHZ589837:JHZ589876 JRV589837:JRV589876 KBR589837:KBR589876 KLN589837:KLN589876 KVJ589837:KVJ589876 LFF589837:LFF589876 LPB589837:LPB589876 LYX589837:LYX589876 MIT589837:MIT589876 MSP589837:MSP589876 NCL589837:NCL589876 NMH589837:NMH589876 NWD589837:NWD589876 OFZ589837:OFZ589876 OPV589837:OPV589876 OZR589837:OZR589876 PJN589837:PJN589876 PTJ589837:PTJ589876 QDF589837:QDF589876 QNB589837:QNB589876 QWX589837:QWX589876 RGT589837:RGT589876 RQP589837:RQP589876 SAL589837:SAL589876 SKH589837:SKH589876 SUD589837:SUD589876 TDZ589837:TDZ589876 TNV589837:TNV589876 TXR589837:TXR589876 UHN589837:UHN589876 URJ589837:URJ589876 VBF589837:VBF589876 VLB589837:VLB589876 VUX589837:VUX589876 WET589837:WET589876 WOP589837:WOP589876 WYL589837:WYL589876 CD655373:CD655412 LZ655373:LZ655412 VV655373:VV655412 AFR655373:AFR655412 APN655373:APN655412 AZJ655373:AZJ655412 BJF655373:BJF655412 BTB655373:BTB655412 CCX655373:CCX655412 CMT655373:CMT655412 CWP655373:CWP655412 DGL655373:DGL655412 DQH655373:DQH655412 EAD655373:EAD655412 EJZ655373:EJZ655412 ETV655373:ETV655412 FDR655373:FDR655412 FNN655373:FNN655412 FXJ655373:FXJ655412 GHF655373:GHF655412 GRB655373:GRB655412 HAX655373:HAX655412 HKT655373:HKT655412 HUP655373:HUP655412 IEL655373:IEL655412 IOH655373:IOH655412 IYD655373:IYD655412 JHZ655373:JHZ655412 JRV655373:JRV655412 KBR655373:KBR655412 KLN655373:KLN655412 KVJ655373:KVJ655412 LFF655373:LFF655412 LPB655373:LPB655412 LYX655373:LYX655412 MIT655373:MIT655412 MSP655373:MSP655412 NCL655373:NCL655412 NMH655373:NMH655412 NWD655373:NWD655412 OFZ655373:OFZ655412 OPV655373:OPV655412 OZR655373:OZR655412 PJN655373:PJN655412 PTJ655373:PTJ655412 QDF655373:QDF655412 QNB655373:QNB655412 QWX655373:QWX655412 RGT655373:RGT655412 RQP655373:RQP655412 SAL655373:SAL655412 SKH655373:SKH655412 SUD655373:SUD655412 TDZ655373:TDZ655412 TNV655373:TNV655412 TXR655373:TXR655412 UHN655373:UHN655412 URJ655373:URJ655412 VBF655373:VBF655412 VLB655373:VLB655412 VUX655373:VUX655412 WET655373:WET655412 WOP655373:WOP655412 WYL655373:WYL655412 CD720909:CD720948 LZ720909:LZ720948 VV720909:VV720948 AFR720909:AFR720948 APN720909:APN720948 AZJ720909:AZJ720948 BJF720909:BJF720948 BTB720909:BTB720948 CCX720909:CCX720948 CMT720909:CMT720948 CWP720909:CWP720948 DGL720909:DGL720948 DQH720909:DQH720948 EAD720909:EAD720948 EJZ720909:EJZ720948 ETV720909:ETV720948 FDR720909:FDR720948 FNN720909:FNN720948 FXJ720909:FXJ720948 GHF720909:GHF720948 GRB720909:GRB720948 HAX720909:HAX720948 HKT720909:HKT720948 HUP720909:HUP720948 IEL720909:IEL720948 IOH720909:IOH720948 IYD720909:IYD720948 JHZ720909:JHZ720948 JRV720909:JRV720948 KBR720909:KBR720948 KLN720909:KLN720948 KVJ720909:KVJ720948 LFF720909:LFF720948 LPB720909:LPB720948 LYX720909:LYX720948 MIT720909:MIT720948 MSP720909:MSP720948 NCL720909:NCL720948 NMH720909:NMH720948 NWD720909:NWD720948 OFZ720909:OFZ720948 OPV720909:OPV720948 OZR720909:OZR720948 PJN720909:PJN720948 PTJ720909:PTJ720948 QDF720909:QDF720948 QNB720909:QNB720948 QWX720909:QWX720948 RGT720909:RGT720948 RQP720909:RQP720948 SAL720909:SAL720948 SKH720909:SKH720948 SUD720909:SUD720948 TDZ720909:TDZ720948 TNV720909:TNV720948 TXR720909:TXR720948 UHN720909:UHN720948 URJ720909:URJ720948 VBF720909:VBF720948 VLB720909:VLB720948 VUX720909:VUX720948 WET720909:WET720948 WOP720909:WOP720948 WYL720909:WYL720948 CD786445:CD786484 LZ786445:LZ786484 VV786445:VV786484 AFR786445:AFR786484 APN786445:APN786484 AZJ786445:AZJ786484 BJF786445:BJF786484 BTB786445:BTB786484 CCX786445:CCX786484 CMT786445:CMT786484 CWP786445:CWP786484 DGL786445:DGL786484 DQH786445:DQH786484 EAD786445:EAD786484 EJZ786445:EJZ786484 ETV786445:ETV786484 FDR786445:FDR786484 FNN786445:FNN786484 FXJ786445:FXJ786484 GHF786445:GHF786484 GRB786445:GRB786484 HAX786445:HAX786484 HKT786445:HKT786484 HUP786445:HUP786484 IEL786445:IEL786484 IOH786445:IOH786484 IYD786445:IYD786484 JHZ786445:JHZ786484 JRV786445:JRV786484 KBR786445:KBR786484 KLN786445:KLN786484 KVJ786445:KVJ786484 LFF786445:LFF786484 LPB786445:LPB786484 LYX786445:LYX786484 MIT786445:MIT786484 MSP786445:MSP786484 NCL786445:NCL786484 NMH786445:NMH786484 NWD786445:NWD786484 OFZ786445:OFZ786484 OPV786445:OPV786484 OZR786445:OZR786484 PJN786445:PJN786484 PTJ786445:PTJ786484 QDF786445:QDF786484 QNB786445:QNB786484 QWX786445:QWX786484 RGT786445:RGT786484 RQP786445:RQP786484 SAL786445:SAL786484 SKH786445:SKH786484 SUD786445:SUD786484 TDZ786445:TDZ786484 TNV786445:TNV786484 TXR786445:TXR786484 UHN786445:UHN786484 URJ786445:URJ786484 VBF786445:VBF786484 VLB786445:VLB786484 VUX786445:VUX786484 WET786445:WET786484 WOP786445:WOP786484 WYL786445:WYL786484 CD851981:CD852020 LZ851981:LZ852020 VV851981:VV852020 AFR851981:AFR852020 APN851981:APN852020 AZJ851981:AZJ852020 BJF851981:BJF852020 BTB851981:BTB852020 CCX851981:CCX852020 CMT851981:CMT852020 CWP851981:CWP852020 DGL851981:DGL852020 DQH851981:DQH852020 EAD851981:EAD852020 EJZ851981:EJZ852020 ETV851981:ETV852020 FDR851981:FDR852020 FNN851981:FNN852020 FXJ851981:FXJ852020 GHF851981:GHF852020 GRB851981:GRB852020 HAX851981:HAX852020 HKT851981:HKT852020 HUP851981:HUP852020 IEL851981:IEL852020 IOH851981:IOH852020 IYD851981:IYD852020 JHZ851981:JHZ852020 JRV851981:JRV852020 KBR851981:KBR852020 KLN851981:KLN852020 KVJ851981:KVJ852020 LFF851981:LFF852020 LPB851981:LPB852020 LYX851981:LYX852020 MIT851981:MIT852020 MSP851981:MSP852020 NCL851981:NCL852020 NMH851981:NMH852020 NWD851981:NWD852020 OFZ851981:OFZ852020 OPV851981:OPV852020 OZR851981:OZR852020 PJN851981:PJN852020 PTJ851981:PTJ852020 QDF851981:QDF852020 QNB851981:QNB852020 QWX851981:QWX852020 RGT851981:RGT852020 RQP851981:RQP852020 SAL851981:SAL852020 SKH851981:SKH852020 SUD851981:SUD852020 TDZ851981:TDZ852020 TNV851981:TNV852020 TXR851981:TXR852020 UHN851981:UHN852020 URJ851981:URJ852020 VBF851981:VBF852020 VLB851981:VLB852020 VUX851981:VUX852020 WET851981:WET852020 WOP851981:WOP852020 WYL851981:WYL852020 CD917517:CD917556 LZ917517:LZ917556 VV917517:VV917556 AFR917517:AFR917556 APN917517:APN917556 AZJ917517:AZJ917556 BJF917517:BJF917556 BTB917517:BTB917556 CCX917517:CCX917556 CMT917517:CMT917556 CWP917517:CWP917556 DGL917517:DGL917556 DQH917517:DQH917556 EAD917517:EAD917556 EJZ917517:EJZ917556 ETV917517:ETV917556 FDR917517:FDR917556 FNN917517:FNN917556 FXJ917517:FXJ917556 GHF917517:GHF917556 GRB917517:GRB917556 HAX917517:HAX917556 HKT917517:HKT917556 HUP917517:HUP917556 IEL917517:IEL917556 IOH917517:IOH917556 IYD917517:IYD917556 JHZ917517:JHZ917556 JRV917517:JRV917556 KBR917517:KBR917556 KLN917517:KLN917556 KVJ917517:KVJ917556 LFF917517:LFF917556 LPB917517:LPB917556 LYX917517:LYX917556 MIT917517:MIT917556 MSP917517:MSP917556 NCL917517:NCL917556 NMH917517:NMH917556 NWD917517:NWD917556 OFZ917517:OFZ917556 OPV917517:OPV917556 OZR917517:OZR917556 PJN917517:PJN917556 PTJ917517:PTJ917556 QDF917517:QDF917556 QNB917517:QNB917556 QWX917517:QWX917556 RGT917517:RGT917556 RQP917517:RQP917556 SAL917517:SAL917556 SKH917517:SKH917556 SUD917517:SUD917556 TDZ917517:TDZ917556 TNV917517:TNV917556 TXR917517:TXR917556 UHN917517:UHN917556 URJ917517:URJ917556 VBF917517:VBF917556 VLB917517:VLB917556 VUX917517:VUX917556 WET917517:WET917556 WOP917517:WOP917556 WYL917517:WYL917556 CD983053:CD983092 LZ983053:LZ983092 VV983053:VV983092 AFR983053:AFR983092 APN983053:APN983092 AZJ983053:AZJ983092 BJF983053:BJF983092 BTB983053:BTB983092 CCX983053:CCX983092 CMT983053:CMT983092 CWP983053:CWP983092 DGL983053:DGL983092 DQH983053:DQH983092 EAD983053:EAD983092 EJZ983053:EJZ983092 ETV983053:ETV983092 FDR983053:FDR983092 FNN983053:FNN983092 FXJ983053:FXJ983092 GHF983053:GHF983092 GRB983053:GRB983092 HAX983053:HAX983092 HKT983053:HKT983092 HUP983053:HUP983092 IEL983053:IEL983092 IOH983053:IOH983092 IYD983053:IYD983092 JHZ983053:JHZ983092 JRV983053:JRV983092 KBR983053:KBR983092 KLN983053:KLN983092 KVJ983053:KVJ983092 LFF983053:LFF983092 LPB983053:LPB983092 LYX983053:LYX983092 MIT983053:MIT983092 MSP983053:MSP983092 NCL983053:NCL983092 NMH983053:NMH983092 NWD983053:NWD983092 OFZ983053:OFZ983092 OPV983053:OPV983092 OZR983053:OZR983092 PJN983053:PJN983092 PTJ983053:PTJ983092 QDF983053:QDF983092 QNB983053:QNB983092 QWX983053:QWX983092 RGT983053:RGT983092 RQP983053:RQP983092 SAL983053:SAL983092 SKH983053:SKH983092 SUD983053:SUD983092 TDZ983053:TDZ983092 TNV983053:TNV983092 TXR983053:TXR983092 UHN983053:UHN983092 URJ983053:URJ983092 VBF983053:VBF983092 VLB983053:VLB983092 VUX983053:VUX983092 WET983053:WET983092 WOP983053:WOP983092 WYL983053:WYL983092 CS13:CS52 MO13:MO52 WK13:WK52 AGG13:AGG52 AQC13:AQC52 AZY13:AZY52 BJU13:BJU52 BTQ13:BTQ52 CDM13:CDM52 CNI13:CNI52 CXE13:CXE52 DHA13:DHA52 DQW13:DQW52 EAS13:EAS52 EKO13:EKO52 EUK13:EUK52 FEG13:FEG52 FOC13:FOC52 FXY13:FXY52 GHU13:GHU52 GRQ13:GRQ52 HBM13:HBM52 HLI13:HLI52 HVE13:HVE52 IFA13:IFA52 IOW13:IOW52 IYS13:IYS52 JIO13:JIO52 JSK13:JSK52 KCG13:KCG52 KMC13:KMC52 KVY13:KVY52 LFU13:LFU52 LPQ13:LPQ52 LZM13:LZM52 MJI13:MJI52 MTE13:MTE52 NDA13:NDA52 NMW13:NMW52 NWS13:NWS52 OGO13:OGO52 OQK13:OQK52 PAG13:PAG52 PKC13:PKC52 PTY13:PTY52 QDU13:QDU52 QNQ13:QNQ52 QXM13:QXM52 RHI13:RHI52 RRE13:RRE52 SBA13:SBA52 SKW13:SKW52 SUS13:SUS52 TEO13:TEO52 TOK13:TOK52 TYG13:TYG52 UIC13:UIC52 URY13:URY52 VBU13:VBU52 VLQ13:VLQ52 VVM13:VVM52 WFI13:WFI52 WPE13:WPE52 WZA13:WZA52 CS65549:CS65588 MO65549:MO65588 WK65549:WK65588 AGG65549:AGG65588 AQC65549:AQC65588 AZY65549:AZY65588 BJU65549:BJU65588 BTQ65549:BTQ65588 CDM65549:CDM65588 CNI65549:CNI65588 CXE65549:CXE65588 DHA65549:DHA65588 DQW65549:DQW65588 EAS65549:EAS65588 EKO65549:EKO65588 EUK65549:EUK65588 FEG65549:FEG65588 FOC65549:FOC65588 FXY65549:FXY65588 GHU65549:GHU65588 GRQ65549:GRQ65588 HBM65549:HBM65588 HLI65549:HLI65588 HVE65549:HVE65588 IFA65549:IFA65588 IOW65549:IOW65588 IYS65549:IYS65588 JIO65549:JIO65588 JSK65549:JSK65588 KCG65549:KCG65588 KMC65549:KMC65588 KVY65549:KVY65588 LFU65549:LFU65588 LPQ65549:LPQ65588 LZM65549:LZM65588 MJI65549:MJI65588 MTE65549:MTE65588 NDA65549:NDA65588 NMW65549:NMW65588 NWS65549:NWS65588 OGO65549:OGO65588 OQK65549:OQK65588 PAG65549:PAG65588 PKC65549:PKC65588 PTY65549:PTY65588 QDU65549:QDU65588 QNQ65549:QNQ65588 QXM65549:QXM65588 RHI65549:RHI65588 RRE65549:RRE65588 SBA65549:SBA65588 SKW65549:SKW65588 SUS65549:SUS65588 TEO65549:TEO65588 TOK65549:TOK65588 TYG65549:TYG65588 UIC65549:UIC65588 URY65549:URY65588 VBU65549:VBU65588 VLQ65549:VLQ65588 VVM65549:VVM65588 WFI65549:WFI65588 WPE65549:WPE65588 WZA65549:WZA65588 CS131085:CS131124 MO131085:MO131124 WK131085:WK131124 AGG131085:AGG131124 AQC131085:AQC131124 AZY131085:AZY131124 BJU131085:BJU131124 BTQ131085:BTQ131124 CDM131085:CDM131124 CNI131085:CNI131124 CXE131085:CXE131124 DHA131085:DHA131124 DQW131085:DQW131124 EAS131085:EAS131124 EKO131085:EKO131124 EUK131085:EUK131124 FEG131085:FEG131124 FOC131085:FOC131124 FXY131085:FXY131124 GHU131085:GHU131124 GRQ131085:GRQ131124 HBM131085:HBM131124 HLI131085:HLI131124 HVE131085:HVE131124 IFA131085:IFA131124 IOW131085:IOW131124 IYS131085:IYS131124 JIO131085:JIO131124 JSK131085:JSK131124 KCG131085:KCG131124 KMC131085:KMC131124 KVY131085:KVY131124 LFU131085:LFU131124 LPQ131085:LPQ131124 LZM131085:LZM131124 MJI131085:MJI131124 MTE131085:MTE131124 NDA131085:NDA131124 NMW131085:NMW131124 NWS131085:NWS131124 OGO131085:OGO131124 OQK131085:OQK131124 PAG131085:PAG131124 PKC131085:PKC131124 PTY131085:PTY131124 QDU131085:QDU131124 QNQ131085:QNQ131124 QXM131085:QXM131124 RHI131085:RHI131124 RRE131085:RRE131124 SBA131085:SBA131124 SKW131085:SKW131124 SUS131085:SUS131124 TEO131085:TEO131124 TOK131085:TOK131124 TYG131085:TYG131124 UIC131085:UIC131124 URY131085:URY131124 VBU131085:VBU131124 VLQ131085:VLQ131124 VVM131085:VVM131124 WFI131085:WFI131124 WPE131085:WPE131124 WZA131085:WZA131124 CS196621:CS196660 MO196621:MO196660 WK196621:WK196660 AGG196621:AGG196660 AQC196621:AQC196660 AZY196621:AZY196660 BJU196621:BJU196660 BTQ196621:BTQ196660 CDM196621:CDM196660 CNI196621:CNI196660 CXE196621:CXE196660 DHA196621:DHA196660 DQW196621:DQW196660 EAS196621:EAS196660 EKO196621:EKO196660 EUK196621:EUK196660 FEG196621:FEG196660 FOC196621:FOC196660 FXY196621:FXY196660 GHU196621:GHU196660 GRQ196621:GRQ196660 HBM196621:HBM196660 HLI196621:HLI196660 HVE196621:HVE196660 IFA196621:IFA196660 IOW196621:IOW196660 IYS196621:IYS196660 JIO196621:JIO196660 JSK196621:JSK196660 KCG196621:KCG196660 KMC196621:KMC196660 KVY196621:KVY196660 LFU196621:LFU196660 LPQ196621:LPQ196660 LZM196621:LZM196660 MJI196621:MJI196660 MTE196621:MTE196660 NDA196621:NDA196660 NMW196621:NMW196660 NWS196621:NWS196660 OGO196621:OGO196660 OQK196621:OQK196660 PAG196621:PAG196660 PKC196621:PKC196660 PTY196621:PTY196660 QDU196621:QDU196660 QNQ196621:QNQ196660 QXM196621:QXM196660 RHI196621:RHI196660 RRE196621:RRE196660 SBA196621:SBA196660 SKW196621:SKW196660 SUS196621:SUS196660 TEO196621:TEO196660 TOK196621:TOK196660 TYG196621:TYG196660 UIC196621:UIC196660 URY196621:URY196660 VBU196621:VBU196660 VLQ196621:VLQ196660 VVM196621:VVM196660 WFI196621:WFI196660 WPE196621:WPE196660 WZA196621:WZA196660 CS262157:CS262196 MO262157:MO262196 WK262157:WK262196 AGG262157:AGG262196 AQC262157:AQC262196 AZY262157:AZY262196 BJU262157:BJU262196 BTQ262157:BTQ262196 CDM262157:CDM262196 CNI262157:CNI262196 CXE262157:CXE262196 DHA262157:DHA262196 DQW262157:DQW262196 EAS262157:EAS262196 EKO262157:EKO262196 EUK262157:EUK262196 FEG262157:FEG262196 FOC262157:FOC262196 FXY262157:FXY262196 GHU262157:GHU262196 GRQ262157:GRQ262196 HBM262157:HBM262196 HLI262157:HLI262196 HVE262157:HVE262196 IFA262157:IFA262196 IOW262157:IOW262196 IYS262157:IYS262196 JIO262157:JIO262196 JSK262157:JSK262196 KCG262157:KCG262196 KMC262157:KMC262196 KVY262157:KVY262196 LFU262157:LFU262196 LPQ262157:LPQ262196 LZM262157:LZM262196 MJI262157:MJI262196 MTE262157:MTE262196 NDA262157:NDA262196 NMW262157:NMW262196 NWS262157:NWS262196 OGO262157:OGO262196 OQK262157:OQK262196 PAG262157:PAG262196 PKC262157:PKC262196 PTY262157:PTY262196 QDU262157:QDU262196 QNQ262157:QNQ262196 QXM262157:QXM262196 RHI262157:RHI262196 RRE262157:RRE262196 SBA262157:SBA262196 SKW262157:SKW262196 SUS262157:SUS262196 TEO262157:TEO262196 TOK262157:TOK262196 TYG262157:TYG262196 UIC262157:UIC262196 URY262157:URY262196 VBU262157:VBU262196 VLQ262157:VLQ262196 VVM262157:VVM262196 WFI262157:WFI262196 WPE262157:WPE262196 WZA262157:WZA262196 CS327693:CS327732 MO327693:MO327732 WK327693:WK327732 AGG327693:AGG327732 AQC327693:AQC327732 AZY327693:AZY327732 BJU327693:BJU327732 BTQ327693:BTQ327732 CDM327693:CDM327732 CNI327693:CNI327732 CXE327693:CXE327732 DHA327693:DHA327732 DQW327693:DQW327732 EAS327693:EAS327732 EKO327693:EKO327732 EUK327693:EUK327732 FEG327693:FEG327732 FOC327693:FOC327732 FXY327693:FXY327732 GHU327693:GHU327732 GRQ327693:GRQ327732 HBM327693:HBM327732 HLI327693:HLI327732 HVE327693:HVE327732 IFA327693:IFA327732 IOW327693:IOW327732 IYS327693:IYS327732 JIO327693:JIO327732 JSK327693:JSK327732 KCG327693:KCG327732 KMC327693:KMC327732 KVY327693:KVY327732 LFU327693:LFU327732 LPQ327693:LPQ327732 LZM327693:LZM327732 MJI327693:MJI327732 MTE327693:MTE327732 NDA327693:NDA327732 NMW327693:NMW327732 NWS327693:NWS327732 OGO327693:OGO327732 OQK327693:OQK327732 PAG327693:PAG327732 PKC327693:PKC327732 PTY327693:PTY327732 QDU327693:QDU327732 QNQ327693:QNQ327732 QXM327693:QXM327732 RHI327693:RHI327732 RRE327693:RRE327732 SBA327693:SBA327732 SKW327693:SKW327732 SUS327693:SUS327732 TEO327693:TEO327732 TOK327693:TOK327732 TYG327693:TYG327732 UIC327693:UIC327732 URY327693:URY327732 VBU327693:VBU327732 VLQ327693:VLQ327732 VVM327693:VVM327732 WFI327693:WFI327732 WPE327693:WPE327732 WZA327693:WZA327732 CS393229:CS393268 MO393229:MO393268 WK393229:WK393268 AGG393229:AGG393268 AQC393229:AQC393268 AZY393229:AZY393268 BJU393229:BJU393268 BTQ393229:BTQ393268 CDM393229:CDM393268 CNI393229:CNI393268 CXE393229:CXE393268 DHA393229:DHA393268 DQW393229:DQW393268 EAS393229:EAS393268 EKO393229:EKO393268 EUK393229:EUK393268 FEG393229:FEG393268 FOC393229:FOC393268 FXY393229:FXY393268 GHU393229:GHU393268 GRQ393229:GRQ393268 HBM393229:HBM393268 HLI393229:HLI393268 HVE393229:HVE393268 IFA393229:IFA393268 IOW393229:IOW393268 IYS393229:IYS393268 JIO393229:JIO393268 JSK393229:JSK393268 KCG393229:KCG393268 KMC393229:KMC393268 KVY393229:KVY393268 LFU393229:LFU393268 LPQ393229:LPQ393268 LZM393229:LZM393268 MJI393229:MJI393268 MTE393229:MTE393268 NDA393229:NDA393268 NMW393229:NMW393268 NWS393229:NWS393268 OGO393229:OGO393268 OQK393229:OQK393268 PAG393229:PAG393268 PKC393229:PKC393268 PTY393229:PTY393268 QDU393229:QDU393268 QNQ393229:QNQ393268 QXM393229:QXM393268 RHI393229:RHI393268 RRE393229:RRE393268 SBA393229:SBA393268 SKW393229:SKW393268 SUS393229:SUS393268 TEO393229:TEO393268 TOK393229:TOK393268 TYG393229:TYG393268 UIC393229:UIC393268 URY393229:URY393268 VBU393229:VBU393268 VLQ393229:VLQ393268 VVM393229:VVM393268 WFI393229:WFI393268 WPE393229:WPE393268 WZA393229:WZA393268 CS458765:CS458804 MO458765:MO458804 WK458765:WK458804 AGG458765:AGG458804 AQC458765:AQC458804 AZY458765:AZY458804 BJU458765:BJU458804 BTQ458765:BTQ458804 CDM458765:CDM458804 CNI458765:CNI458804 CXE458765:CXE458804 DHA458765:DHA458804 DQW458765:DQW458804 EAS458765:EAS458804 EKO458765:EKO458804 EUK458765:EUK458804 FEG458765:FEG458804 FOC458765:FOC458804 FXY458765:FXY458804 GHU458765:GHU458804 GRQ458765:GRQ458804 HBM458765:HBM458804 HLI458765:HLI458804 HVE458765:HVE458804 IFA458765:IFA458804 IOW458765:IOW458804 IYS458765:IYS458804 JIO458765:JIO458804 JSK458765:JSK458804 KCG458765:KCG458804 KMC458765:KMC458804 KVY458765:KVY458804 LFU458765:LFU458804 LPQ458765:LPQ458804 LZM458765:LZM458804 MJI458765:MJI458804 MTE458765:MTE458804 NDA458765:NDA458804 NMW458765:NMW458804 NWS458765:NWS458804 OGO458765:OGO458804 OQK458765:OQK458804 PAG458765:PAG458804 PKC458765:PKC458804 PTY458765:PTY458804 QDU458765:QDU458804 QNQ458765:QNQ458804 QXM458765:QXM458804 RHI458765:RHI458804 RRE458765:RRE458804 SBA458765:SBA458804 SKW458765:SKW458804 SUS458765:SUS458804 TEO458765:TEO458804 TOK458765:TOK458804 TYG458765:TYG458804 UIC458765:UIC458804 URY458765:URY458804 VBU458765:VBU458804 VLQ458765:VLQ458804 VVM458765:VVM458804 WFI458765:WFI458804 WPE458765:WPE458804 WZA458765:WZA458804 CS524301:CS524340 MO524301:MO524340 WK524301:WK524340 AGG524301:AGG524340 AQC524301:AQC524340 AZY524301:AZY524340 BJU524301:BJU524340 BTQ524301:BTQ524340 CDM524301:CDM524340 CNI524301:CNI524340 CXE524301:CXE524340 DHA524301:DHA524340 DQW524301:DQW524340 EAS524301:EAS524340 EKO524301:EKO524340 EUK524301:EUK524340 FEG524301:FEG524340 FOC524301:FOC524340 FXY524301:FXY524340 GHU524301:GHU524340 GRQ524301:GRQ524340 HBM524301:HBM524340 HLI524301:HLI524340 HVE524301:HVE524340 IFA524301:IFA524340 IOW524301:IOW524340 IYS524301:IYS524340 JIO524301:JIO524340 JSK524301:JSK524340 KCG524301:KCG524340 KMC524301:KMC524340 KVY524301:KVY524340 LFU524301:LFU524340 LPQ524301:LPQ524340 LZM524301:LZM524340 MJI524301:MJI524340 MTE524301:MTE524340 NDA524301:NDA524340 NMW524301:NMW524340 NWS524301:NWS524340 OGO524301:OGO524340 OQK524301:OQK524340 PAG524301:PAG524340 PKC524301:PKC524340 PTY524301:PTY524340 QDU524301:QDU524340 QNQ524301:QNQ524340 QXM524301:QXM524340 RHI524301:RHI524340 RRE524301:RRE524340 SBA524301:SBA524340 SKW524301:SKW524340 SUS524301:SUS524340 TEO524301:TEO524340 TOK524301:TOK524340 TYG524301:TYG524340 UIC524301:UIC524340 URY524301:URY524340 VBU524301:VBU524340 VLQ524301:VLQ524340 VVM524301:VVM524340 WFI524301:WFI524340 WPE524301:WPE524340 WZA524301:WZA524340 CS589837:CS589876 MO589837:MO589876 WK589837:WK589876 AGG589837:AGG589876 AQC589837:AQC589876 AZY589837:AZY589876 BJU589837:BJU589876 BTQ589837:BTQ589876 CDM589837:CDM589876 CNI589837:CNI589876 CXE589837:CXE589876 DHA589837:DHA589876 DQW589837:DQW589876 EAS589837:EAS589876 EKO589837:EKO589876 EUK589837:EUK589876 FEG589837:FEG589876 FOC589837:FOC589876 FXY589837:FXY589876 GHU589837:GHU589876 GRQ589837:GRQ589876 HBM589837:HBM589876 HLI589837:HLI589876 HVE589837:HVE589876 IFA589837:IFA589876 IOW589837:IOW589876 IYS589837:IYS589876 JIO589837:JIO589876 JSK589837:JSK589876 KCG589837:KCG589876 KMC589837:KMC589876 KVY589837:KVY589876 LFU589837:LFU589876 LPQ589837:LPQ589876 LZM589837:LZM589876 MJI589837:MJI589876 MTE589837:MTE589876 NDA589837:NDA589876 NMW589837:NMW589876 NWS589837:NWS589876 OGO589837:OGO589876 OQK589837:OQK589876 PAG589837:PAG589876 PKC589837:PKC589876 PTY589837:PTY589876 QDU589837:QDU589876 QNQ589837:QNQ589876 QXM589837:QXM589876 RHI589837:RHI589876 RRE589837:RRE589876 SBA589837:SBA589876 SKW589837:SKW589876 SUS589837:SUS589876 TEO589837:TEO589876 TOK589837:TOK589876 TYG589837:TYG589876 UIC589837:UIC589876 URY589837:URY589876 VBU589837:VBU589876 VLQ589837:VLQ589876 VVM589837:VVM589876 WFI589837:WFI589876 WPE589837:WPE589876 WZA589837:WZA589876 CS655373:CS655412 MO655373:MO655412 WK655373:WK655412 AGG655373:AGG655412 AQC655373:AQC655412 AZY655373:AZY655412 BJU655373:BJU655412 BTQ655373:BTQ655412 CDM655373:CDM655412 CNI655373:CNI655412 CXE655373:CXE655412 DHA655373:DHA655412 DQW655373:DQW655412 EAS655373:EAS655412 EKO655373:EKO655412 EUK655373:EUK655412 FEG655373:FEG655412 FOC655373:FOC655412 FXY655373:FXY655412 GHU655373:GHU655412 GRQ655373:GRQ655412 HBM655373:HBM655412 HLI655373:HLI655412 HVE655373:HVE655412 IFA655373:IFA655412 IOW655373:IOW655412 IYS655373:IYS655412 JIO655373:JIO655412 JSK655373:JSK655412 KCG655373:KCG655412 KMC655373:KMC655412 KVY655373:KVY655412 LFU655373:LFU655412 LPQ655373:LPQ655412 LZM655373:LZM655412 MJI655373:MJI655412 MTE655373:MTE655412 NDA655373:NDA655412 NMW655373:NMW655412 NWS655373:NWS655412 OGO655373:OGO655412 OQK655373:OQK655412 PAG655373:PAG655412 PKC655373:PKC655412 PTY655373:PTY655412 QDU655373:QDU655412 QNQ655373:QNQ655412 QXM655373:QXM655412 RHI655373:RHI655412 RRE655373:RRE655412 SBA655373:SBA655412 SKW655373:SKW655412 SUS655373:SUS655412 TEO655373:TEO655412 TOK655373:TOK655412 TYG655373:TYG655412 UIC655373:UIC655412 URY655373:URY655412 VBU655373:VBU655412 VLQ655373:VLQ655412 VVM655373:VVM655412 WFI655373:WFI655412 WPE655373:WPE655412 WZA655373:WZA655412 CS720909:CS720948 MO720909:MO720948 WK720909:WK720948 AGG720909:AGG720948 AQC720909:AQC720948 AZY720909:AZY720948 BJU720909:BJU720948 BTQ720909:BTQ720948 CDM720909:CDM720948 CNI720909:CNI720948 CXE720909:CXE720948 DHA720909:DHA720948 DQW720909:DQW720948 EAS720909:EAS720948 EKO720909:EKO720948 EUK720909:EUK720948 FEG720909:FEG720948 FOC720909:FOC720948 FXY720909:FXY720948 GHU720909:GHU720948 GRQ720909:GRQ720948 HBM720909:HBM720948 HLI720909:HLI720948 HVE720909:HVE720948 IFA720909:IFA720948 IOW720909:IOW720948 IYS720909:IYS720948 JIO720909:JIO720948 JSK720909:JSK720948 KCG720909:KCG720948 KMC720909:KMC720948 KVY720909:KVY720948 LFU720909:LFU720948 LPQ720909:LPQ720948 LZM720909:LZM720948 MJI720909:MJI720948 MTE720909:MTE720948 NDA720909:NDA720948 NMW720909:NMW720948 NWS720909:NWS720948 OGO720909:OGO720948 OQK720909:OQK720948 PAG720909:PAG720948 PKC720909:PKC720948 PTY720909:PTY720948 QDU720909:QDU720948 QNQ720909:QNQ720948 QXM720909:QXM720948 RHI720909:RHI720948 RRE720909:RRE720948 SBA720909:SBA720948 SKW720909:SKW720948 SUS720909:SUS720948 TEO720909:TEO720948 TOK720909:TOK720948 TYG720909:TYG720948 UIC720909:UIC720948 URY720909:URY720948 VBU720909:VBU720948 VLQ720909:VLQ720948 VVM720909:VVM720948 WFI720909:WFI720948 WPE720909:WPE720948 WZA720909:WZA720948 CS786445:CS786484 MO786445:MO786484 WK786445:WK786484 AGG786445:AGG786484 AQC786445:AQC786484 AZY786445:AZY786484 BJU786445:BJU786484 BTQ786445:BTQ786484 CDM786445:CDM786484 CNI786445:CNI786484 CXE786445:CXE786484 DHA786445:DHA786484 DQW786445:DQW786484 EAS786445:EAS786484 EKO786445:EKO786484 EUK786445:EUK786484 FEG786445:FEG786484 FOC786445:FOC786484 FXY786445:FXY786484 GHU786445:GHU786484 GRQ786445:GRQ786484 HBM786445:HBM786484 HLI786445:HLI786484 HVE786445:HVE786484 IFA786445:IFA786484 IOW786445:IOW786484 IYS786445:IYS786484 JIO786445:JIO786484 JSK786445:JSK786484 KCG786445:KCG786484 KMC786445:KMC786484 KVY786445:KVY786484 LFU786445:LFU786484 LPQ786445:LPQ786484 LZM786445:LZM786484 MJI786445:MJI786484 MTE786445:MTE786484 NDA786445:NDA786484 NMW786445:NMW786484 NWS786445:NWS786484 OGO786445:OGO786484 OQK786445:OQK786484 PAG786445:PAG786484 PKC786445:PKC786484 PTY786445:PTY786484 QDU786445:QDU786484 QNQ786445:QNQ786484 QXM786445:QXM786484 RHI786445:RHI786484 RRE786445:RRE786484 SBA786445:SBA786484 SKW786445:SKW786484 SUS786445:SUS786484 TEO786445:TEO786484 TOK786445:TOK786484 TYG786445:TYG786484 UIC786445:UIC786484 URY786445:URY786484 VBU786445:VBU786484 VLQ786445:VLQ786484 VVM786445:VVM786484 WFI786445:WFI786484 WPE786445:WPE786484 WZA786445:WZA786484 CS851981:CS852020 MO851981:MO852020 WK851981:WK852020 AGG851981:AGG852020 AQC851981:AQC852020 AZY851981:AZY852020 BJU851981:BJU852020 BTQ851981:BTQ852020 CDM851981:CDM852020 CNI851981:CNI852020 CXE851981:CXE852020 DHA851981:DHA852020 DQW851981:DQW852020 EAS851981:EAS852020 EKO851981:EKO852020 EUK851981:EUK852020 FEG851981:FEG852020 FOC851981:FOC852020 FXY851981:FXY852020 GHU851981:GHU852020 GRQ851981:GRQ852020 HBM851981:HBM852020 HLI851981:HLI852020 HVE851981:HVE852020 IFA851981:IFA852020 IOW851981:IOW852020 IYS851981:IYS852020 JIO851981:JIO852020 JSK851981:JSK852020 KCG851981:KCG852020 KMC851981:KMC852020 KVY851981:KVY852020 LFU851981:LFU852020 LPQ851981:LPQ852020 LZM851981:LZM852020 MJI851981:MJI852020 MTE851981:MTE852020 NDA851981:NDA852020 NMW851981:NMW852020 NWS851981:NWS852020 OGO851981:OGO852020 OQK851981:OQK852020 PAG851981:PAG852020 PKC851981:PKC852020 PTY851981:PTY852020 QDU851981:QDU852020 QNQ851981:QNQ852020 QXM851981:QXM852020 RHI851981:RHI852020 RRE851981:RRE852020 SBA851981:SBA852020 SKW851981:SKW852020 SUS851981:SUS852020 TEO851981:TEO852020 TOK851981:TOK852020 TYG851981:TYG852020 UIC851981:UIC852020 URY851981:URY852020 VBU851981:VBU852020 VLQ851981:VLQ852020 VVM851981:VVM852020 WFI851981:WFI852020 WPE851981:WPE852020 WZA851981:WZA852020 CS917517:CS917556 MO917517:MO917556 WK917517:WK917556 AGG917517:AGG917556 AQC917517:AQC917556 AZY917517:AZY917556 BJU917517:BJU917556 BTQ917517:BTQ917556 CDM917517:CDM917556 CNI917517:CNI917556 CXE917517:CXE917556 DHA917517:DHA917556 DQW917517:DQW917556 EAS917517:EAS917556 EKO917517:EKO917556 EUK917517:EUK917556 FEG917517:FEG917556 FOC917517:FOC917556 FXY917517:FXY917556 GHU917517:GHU917556 GRQ917517:GRQ917556 HBM917517:HBM917556 HLI917517:HLI917556 HVE917517:HVE917556 IFA917517:IFA917556 IOW917517:IOW917556 IYS917517:IYS917556 JIO917517:JIO917556 JSK917517:JSK917556 KCG917517:KCG917556 KMC917517:KMC917556 KVY917517:KVY917556 LFU917517:LFU917556 LPQ917517:LPQ917556 LZM917517:LZM917556 MJI917517:MJI917556 MTE917517:MTE917556 NDA917517:NDA917556 NMW917517:NMW917556 NWS917517:NWS917556 OGO917517:OGO917556 OQK917517:OQK917556 PAG917517:PAG917556 PKC917517:PKC917556 PTY917517:PTY917556 QDU917517:QDU917556 QNQ917517:QNQ917556 QXM917517:QXM917556 RHI917517:RHI917556 RRE917517:RRE917556 SBA917517:SBA917556 SKW917517:SKW917556 SUS917517:SUS917556 TEO917517:TEO917556 TOK917517:TOK917556 TYG917517:TYG917556 UIC917517:UIC917556 URY917517:URY917556 VBU917517:VBU917556 VLQ917517:VLQ917556 VVM917517:VVM917556 WFI917517:WFI917556 WPE917517:WPE917556 WZA917517:WZA917556 CS983053:CS983092 MO983053:MO983092 WK983053:WK983092 AGG983053:AGG983092 AQC983053:AQC983092 AZY983053:AZY983092 BJU983053:BJU983092 BTQ983053:BTQ983092 CDM983053:CDM983092 CNI983053:CNI983092 CXE983053:CXE983092 DHA983053:DHA983092 DQW983053:DQW983092 EAS983053:EAS983092 EKO983053:EKO983092 EUK983053:EUK983092 FEG983053:FEG983092 FOC983053:FOC983092 FXY983053:FXY983092 GHU983053:GHU983092 GRQ983053:GRQ983092 HBM983053:HBM983092 HLI983053:HLI983092 HVE983053:HVE983092 IFA983053:IFA983092 IOW983053:IOW983092 IYS983053:IYS983092 JIO983053:JIO983092 JSK983053:JSK983092 KCG983053:KCG983092 KMC983053:KMC983092 KVY983053:KVY983092 LFU983053:LFU983092 LPQ983053:LPQ983092 LZM983053:LZM983092 MJI983053:MJI983092 MTE983053:MTE983092 NDA983053:NDA983092 NMW983053:NMW983092 NWS983053:NWS983092 OGO983053:OGO983092 OQK983053:OQK983092 PAG983053:PAG983092 PKC983053:PKC983092 PTY983053:PTY983092 QDU983053:QDU983092 QNQ983053:QNQ983092 QXM983053:QXM983092 RHI983053:RHI983092 RRE983053:RRE983092 SBA983053:SBA983092 SKW983053:SKW983092 SUS983053:SUS983092 TEO983053:TEO983092 TOK983053:TOK983092 TYG983053:TYG983092 UIC983053:UIC983092 URY983053:URY983092 VBU983053:VBU983092 VLQ983053:VLQ983092 VVM983053:VVM983092 WFI983053:WFI983092 WPE983053:WPE983092 WZA983053:WZA983092 DH13:DH52 ND13:ND52 WZ13:WZ52 AGV13:AGV52 AQR13:AQR52 BAN13:BAN52 BKJ13:BKJ52 BUF13:BUF52 CEB13:CEB52 CNX13:CNX52 CXT13:CXT52 DHP13:DHP52 DRL13:DRL52 EBH13:EBH52 ELD13:ELD52 EUZ13:EUZ52 FEV13:FEV52 FOR13:FOR52 FYN13:FYN52 GIJ13:GIJ52 GSF13:GSF52 HCB13:HCB52 HLX13:HLX52 HVT13:HVT52 IFP13:IFP52 IPL13:IPL52 IZH13:IZH52 JJD13:JJD52 JSZ13:JSZ52 KCV13:KCV52 KMR13:KMR52 KWN13:KWN52 LGJ13:LGJ52 LQF13:LQF52 MAB13:MAB52 MJX13:MJX52 MTT13:MTT52 NDP13:NDP52 NNL13:NNL52 NXH13:NXH52 OHD13:OHD52 OQZ13:OQZ52 PAV13:PAV52 PKR13:PKR52 PUN13:PUN52 QEJ13:QEJ52 QOF13:QOF52 QYB13:QYB52 RHX13:RHX52 RRT13:RRT52 SBP13:SBP52 SLL13:SLL52 SVH13:SVH52 TFD13:TFD52 TOZ13:TOZ52 TYV13:TYV52 UIR13:UIR52 USN13:USN52 VCJ13:VCJ52 VMF13:VMF52 VWB13:VWB52 WFX13:WFX52 WPT13:WPT52 WZP13:WZP52 DH65549:DH65588 ND65549:ND65588 WZ65549:WZ65588 AGV65549:AGV65588 AQR65549:AQR65588 BAN65549:BAN65588 BKJ65549:BKJ65588 BUF65549:BUF65588 CEB65549:CEB65588 CNX65549:CNX65588 CXT65549:CXT65588 DHP65549:DHP65588 DRL65549:DRL65588 EBH65549:EBH65588 ELD65549:ELD65588 EUZ65549:EUZ65588 FEV65549:FEV65588 FOR65549:FOR65588 FYN65549:FYN65588 GIJ65549:GIJ65588 GSF65549:GSF65588 HCB65549:HCB65588 HLX65549:HLX65588 HVT65549:HVT65588 IFP65549:IFP65588 IPL65549:IPL65588 IZH65549:IZH65588 JJD65549:JJD65588 JSZ65549:JSZ65588 KCV65549:KCV65588 KMR65549:KMR65588 KWN65549:KWN65588 LGJ65549:LGJ65588 LQF65549:LQF65588 MAB65549:MAB65588 MJX65549:MJX65588 MTT65549:MTT65588 NDP65549:NDP65588 NNL65549:NNL65588 NXH65549:NXH65588 OHD65549:OHD65588 OQZ65549:OQZ65588 PAV65549:PAV65588 PKR65549:PKR65588 PUN65549:PUN65588 QEJ65549:QEJ65588 QOF65549:QOF65588 QYB65549:QYB65588 RHX65549:RHX65588 RRT65549:RRT65588 SBP65549:SBP65588 SLL65549:SLL65588 SVH65549:SVH65588 TFD65549:TFD65588 TOZ65549:TOZ65588 TYV65549:TYV65588 UIR65549:UIR65588 USN65549:USN65588 VCJ65549:VCJ65588 VMF65549:VMF65588 VWB65549:VWB65588 WFX65549:WFX65588 WPT65549:WPT65588 WZP65549:WZP65588 DH131085:DH131124 ND131085:ND131124 WZ131085:WZ131124 AGV131085:AGV131124 AQR131085:AQR131124 BAN131085:BAN131124 BKJ131085:BKJ131124 BUF131085:BUF131124 CEB131085:CEB131124 CNX131085:CNX131124 CXT131085:CXT131124 DHP131085:DHP131124 DRL131085:DRL131124 EBH131085:EBH131124 ELD131085:ELD131124 EUZ131085:EUZ131124 FEV131085:FEV131124 FOR131085:FOR131124 FYN131085:FYN131124 GIJ131085:GIJ131124 GSF131085:GSF131124 HCB131085:HCB131124 HLX131085:HLX131124 HVT131085:HVT131124 IFP131085:IFP131124 IPL131085:IPL131124 IZH131085:IZH131124 JJD131085:JJD131124 JSZ131085:JSZ131124 KCV131085:KCV131124 KMR131085:KMR131124 KWN131085:KWN131124 LGJ131085:LGJ131124 LQF131085:LQF131124 MAB131085:MAB131124 MJX131085:MJX131124 MTT131085:MTT131124 NDP131085:NDP131124 NNL131085:NNL131124 NXH131085:NXH131124 OHD131085:OHD131124 OQZ131085:OQZ131124 PAV131085:PAV131124 PKR131085:PKR131124 PUN131085:PUN131124 QEJ131085:QEJ131124 QOF131085:QOF131124 QYB131085:QYB131124 RHX131085:RHX131124 RRT131085:RRT131124 SBP131085:SBP131124 SLL131085:SLL131124 SVH131085:SVH131124 TFD131085:TFD131124 TOZ131085:TOZ131124 TYV131085:TYV131124 UIR131085:UIR131124 USN131085:USN131124 VCJ131085:VCJ131124 VMF131085:VMF131124 VWB131085:VWB131124 WFX131085:WFX131124 WPT131085:WPT131124 WZP131085:WZP131124 DH196621:DH196660 ND196621:ND196660 WZ196621:WZ196660 AGV196621:AGV196660 AQR196621:AQR196660 BAN196621:BAN196660 BKJ196621:BKJ196660 BUF196621:BUF196660 CEB196621:CEB196660 CNX196621:CNX196660 CXT196621:CXT196660 DHP196621:DHP196660 DRL196621:DRL196660 EBH196621:EBH196660 ELD196621:ELD196660 EUZ196621:EUZ196660 FEV196621:FEV196660 FOR196621:FOR196660 FYN196621:FYN196660 GIJ196621:GIJ196660 GSF196621:GSF196660 HCB196621:HCB196660 HLX196621:HLX196660 HVT196621:HVT196660 IFP196621:IFP196660 IPL196621:IPL196660 IZH196621:IZH196660 JJD196621:JJD196660 JSZ196621:JSZ196660 KCV196621:KCV196660 KMR196621:KMR196660 KWN196621:KWN196660 LGJ196621:LGJ196660 LQF196621:LQF196660 MAB196621:MAB196660 MJX196621:MJX196660 MTT196621:MTT196660 NDP196621:NDP196660 NNL196621:NNL196660 NXH196621:NXH196660 OHD196621:OHD196660 OQZ196621:OQZ196660 PAV196621:PAV196660 PKR196621:PKR196660 PUN196621:PUN196660 QEJ196621:QEJ196660 QOF196621:QOF196660 QYB196621:QYB196660 RHX196621:RHX196660 RRT196621:RRT196660 SBP196621:SBP196660 SLL196621:SLL196660 SVH196621:SVH196660 TFD196621:TFD196660 TOZ196621:TOZ196660 TYV196621:TYV196660 UIR196621:UIR196660 USN196621:USN196660 VCJ196621:VCJ196660 VMF196621:VMF196660 VWB196621:VWB196660 WFX196621:WFX196660 WPT196621:WPT196660 WZP196621:WZP196660 DH262157:DH262196 ND262157:ND262196 WZ262157:WZ262196 AGV262157:AGV262196 AQR262157:AQR262196 BAN262157:BAN262196 BKJ262157:BKJ262196 BUF262157:BUF262196 CEB262157:CEB262196 CNX262157:CNX262196 CXT262157:CXT262196 DHP262157:DHP262196 DRL262157:DRL262196 EBH262157:EBH262196 ELD262157:ELD262196 EUZ262157:EUZ262196 FEV262157:FEV262196 FOR262157:FOR262196 FYN262157:FYN262196 GIJ262157:GIJ262196 GSF262157:GSF262196 HCB262157:HCB262196 HLX262157:HLX262196 HVT262157:HVT262196 IFP262157:IFP262196 IPL262157:IPL262196 IZH262157:IZH262196 JJD262157:JJD262196 JSZ262157:JSZ262196 KCV262157:KCV262196 KMR262157:KMR262196 KWN262157:KWN262196 LGJ262157:LGJ262196 LQF262157:LQF262196 MAB262157:MAB262196 MJX262157:MJX262196 MTT262157:MTT262196 NDP262157:NDP262196 NNL262157:NNL262196 NXH262157:NXH262196 OHD262157:OHD262196 OQZ262157:OQZ262196 PAV262157:PAV262196 PKR262157:PKR262196 PUN262157:PUN262196 QEJ262157:QEJ262196 QOF262157:QOF262196 QYB262157:QYB262196 RHX262157:RHX262196 RRT262157:RRT262196 SBP262157:SBP262196 SLL262157:SLL262196 SVH262157:SVH262196 TFD262157:TFD262196 TOZ262157:TOZ262196 TYV262157:TYV262196 UIR262157:UIR262196 USN262157:USN262196 VCJ262157:VCJ262196 VMF262157:VMF262196 VWB262157:VWB262196 WFX262157:WFX262196 WPT262157:WPT262196 WZP262157:WZP262196 DH327693:DH327732 ND327693:ND327732 WZ327693:WZ327732 AGV327693:AGV327732 AQR327693:AQR327732 BAN327693:BAN327732 BKJ327693:BKJ327732 BUF327693:BUF327732 CEB327693:CEB327732 CNX327693:CNX327732 CXT327693:CXT327732 DHP327693:DHP327732 DRL327693:DRL327732 EBH327693:EBH327732 ELD327693:ELD327732 EUZ327693:EUZ327732 FEV327693:FEV327732 FOR327693:FOR327732 FYN327693:FYN327732 GIJ327693:GIJ327732 GSF327693:GSF327732 HCB327693:HCB327732 HLX327693:HLX327732 HVT327693:HVT327732 IFP327693:IFP327732 IPL327693:IPL327732 IZH327693:IZH327732 JJD327693:JJD327732 JSZ327693:JSZ327732 KCV327693:KCV327732 KMR327693:KMR327732 KWN327693:KWN327732 LGJ327693:LGJ327732 LQF327693:LQF327732 MAB327693:MAB327732 MJX327693:MJX327732 MTT327693:MTT327732 NDP327693:NDP327732 NNL327693:NNL327732 NXH327693:NXH327732 OHD327693:OHD327732 OQZ327693:OQZ327732 PAV327693:PAV327732 PKR327693:PKR327732 PUN327693:PUN327732 QEJ327693:QEJ327732 QOF327693:QOF327732 QYB327693:QYB327732 RHX327693:RHX327732 RRT327693:RRT327732 SBP327693:SBP327732 SLL327693:SLL327732 SVH327693:SVH327732 TFD327693:TFD327732 TOZ327693:TOZ327732 TYV327693:TYV327732 UIR327693:UIR327732 USN327693:USN327732 VCJ327693:VCJ327732 VMF327693:VMF327732 VWB327693:VWB327732 WFX327693:WFX327732 WPT327693:WPT327732 WZP327693:WZP327732 DH393229:DH393268 ND393229:ND393268 WZ393229:WZ393268 AGV393229:AGV393268 AQR393229:AQR393268 BAN393229:BAN393268 BKJ393229:BKJ393268 BUF393229:BUF393268 CEB393229:CEB393268 CNX393229:CNX393268 CXT393229:CXT393268 DHP393229:DHP393268 DRL393229:DRL393268 EBH393229:EBH393268 ELD393229:ELD393268 EUZ393229:EUZ393268 FEV393229:FEV393268 FOR393229:FOR393268 FYN393229:FYN393268 GIJ393229:GIJ393268 GSF393229:GSF393268 HCB393229:HCB393268 HLX393229:HLX393268 HVT393229:HVT393268 IFP393229:IFP393268 IPL393229:IPL393268 IZH393229:IZH393268 JJD393229:JJD393268 JSZ393229:JSZ393268 KCV393229:KCV393268 KMR393229:KMR393268 KWN393229:KWN393268 LGJ393229:LGJ393268 LQF393229:LQF393268 MAB393229:MAB393268 MJX393229:MJX393268 MTT393229:MTT393268 NDP393229:NDP393268 NNL393229:NNL393268 NXH393229:NXH393268 OHD393229:OHD393268 OQZ393229:OQZ393268 PAV393229:PAV393268 PKR393229:PKR393268 PUN393229:PUN393268 QEJ393229:QEJ393268 QOF393229:QOF393268 QYB393229:QYB393268 RHX393229:RHX393268 RRT393229:RRT393268 SBP393229:SBP393268 SLL393229:SLL393268 SVH393229:SVH393268 TFD393229:TFD393268 TOZ393229:TOZ393268 TYV393229:TYV393268 UIR393229:UIR393268 USN393229:USN393268 VCJ393229:VCJ393268 VMF393229:VMF393268 VWB393229:VWB393268 WFX393229:WFX393268 WPT393229:WPT393268 WZP393229:WZP393268 DH458765:DH458804 ND458765:ND458804 WZ458765:WZ458804 AGV458765:AGV458804 AQR458765:AQR458804 BAN458765:BAN458804 BKJ458765:BKJ458804 BUF458765:BUF458804 CEB458765:CEB458804 CNX458765:CNX458804 CXT458765:CXT458804 DHP458765:DHP458804 DRL458765:DRL458804 EBH458765:EBH458804 ELD458765:ELD458804 EUZ458765:EUZ458804 FEV458765:FEV458804 FOR458765:FOR458804 FYN458765:FYN458804 GIJ458765:GIJ458804 GSF458765:GSF458804 HCB458765:HCB458804 HLX458765:HLX458804 HVT458765:HVT458804 IFP458765:IFP458804 IPL458765:IPL458804 IZH458765:IZH458804 JJD458765:JJD458804 JSZ458765:JSZ458804 KCV458765:KCV458804 KMR458765:KMR458804 KWN458765:KWN458804 LGJ458765:LGJ458804 LQF458765:LQF458804 MAB458765:MAB458804 MJX458765:MJX458804 MTT458765:MTT458804 NDP458765:NDP458804 NNL458765:NNL458804 NXH458765:NXH458804 OHD458765:OHD458804 OQZ458765:OQZ458804 PAV458765:PAV458804 PKR458765:PKR458804 PUN458765:PUN458804 QEJ458765:QEJ458804 QOF458765:QOF458804 QYB458765:QYB458804 RHX458765:RHX458804 RRT458765:RRT458804 SBP458765:SBP458804 SLL458765:SLL458804 SVH458765:SVH458804 TFD458765:TFD458804 TOZ458765:TOZ458804 TYV458765:TYV458804 UIR458765:UIR458804 USN458765:USN458804 VCJ458765:VCJ458804 VMF458765:VMF458804 VWB458765:VWB458804 WFX458765:WFX458804 WPT458765:WPT458804 WZP458765:WZP458804 DH524301:DH524340 ND524301:ND524340 WZ524301:WZ524340 AGV524301:AGV524340 AQR524301:AQR524340 BAN524301:BAN524340 BKJ524301:BKJ524340 BUF524301:BUF524340 CEB524301:CEB524340 CNX524301:CNX524340 CXT524301:CXT524340 DHP524301:DHP524340 DRL524301:DRL524340 EBH524301:EBH524340 ELD524301:ELD524340 EUZ524301:EUZ524340 FEV524301:FEV524340 FOR524301:FOR524340 FYN524301:FYN524340 GIJ524301:GIJ524340 GSF524301:GSF524340 HCB524301:HCB524340 HLX524301:HLX524340 HVT524301:HVT524340 IFP524301:IFP524340 IPL524301:IPL524340 IZH524301:IZH524340 JJD524301:JJD524340 JSZ524301:JSZ524340 KCV524301:KCV524340 KMR524301:KMR524340 KWN524301:KWN524340 LGJ524301:LGJ524340 LQF524301:LQF524340 MAB524301:MAB524340 MJX524301:MJX524340 MTT524301:MTT524340 NDP524301:NDP524340 NNL524301:NNL524340 NXH524301:NXH524340 OHD524301:OHD524340 OQZ524301:OQZ524340 PAV524301:PAV524340 PKR524301:PKR524340 PUN524301:PUN524340 QEJ524301:QEJ524340 QOF524301:QOF524340 QYB524301:QYB524340 RHX524301:RHX524340 RRT524301:RRT524340 SBP524301:SBP524340 SLL524301:SLL524340 SVH524301:SVH524340 TFD524301:TFD524340 TOZ524301:TOZ524340 TYV524301:TYV524340 UIR524301:UIR524340 USN524301:USN524340 VCJ524301:VCJ524340 VMF524301:VMF524340 VWB524301:VWB524340 WFX524301:WFX524340 WPT524301:WPT524340 WZP524301:WZP524340 DH589837:DH589876 ND589837:ND589876 WZ589837:WZ589876 AGV589837:AGV589876 AQR589837:AQR589876 BAN589837:BAN589876 BKJ589837:BKJ589876 BUF589837:BUF589876 CEB589837:CEB589876 CNX589837:CNX589876 CXT589837:CXT589876 DHP589837:DHP589876 DRL589837:DRL589876 EBH589837:EBH589876 ELD589837:ELD589876 EUZ589837:EUZ589876 FEV589837:FEV589876 FOR589837:FOR589876 FYN589837:FYN589876 GIJ589837:GIJ589876 GSF589837:GSF589876 HCB589837:HCB589876 HLX589837:HLX589876 HVT589837:HVT589876 IFP589837:IFP589876 IPL589837:IPL589876 IZH589837:IZH589876 JJD589837:JJD589876 JSZ589837:JSZ589876 KCV589837:KCV589876 KMR589837:KMR589876 KWN589837:KWN589876 LGJ589837:LGJ589876 LQF589837:LQF589876 MAB589837:MAB589876 MJX589837:MJX589876 MTT589837:MTT589876 NDP589837:NDP589876 NNL589837:NNL589876 NXH589837:NXH589876 OHD589837:OHD589876 OQZ589837:OQZ589876 PAV589837:PAV589876 PKR589837:PKR589876 PUN589837:PUN589876 QEJ589837:QEJ589876 QOF589837:QOF589876 QYB589837:QYB589876 RHX589837:RHX589876 RRT589837:RRT589876 SBP589837:SBP589876 SLL589837:SLL589876 SVH589837:SVH589876 TFD589837:TFD589876 TOZ589837:TOZ589876 TYV589837:TYV589876 UIR589837:UIR589876 USN589837:USN589876 VCJ589837:VCJ589876 VMF589837:VMF589876 VWB589837:VWB589876 WFX589837:WFX589876 WPT589837:WPT589876 WZP589837:WZP589876 DH655373:DH655412 ND655373:ND655412 WZ655373:WZ655412 AGV655373:AGV655412 AQR655373:AQR655412 BAN655373:BAN655412 BKJ655373:BKJ655412 BUF655373:BUF655412 CEB655373:CEB655412 CNX655373:CNX655412 CXT655373:CXT655412 DHP655373:DHP655412 DRL655373:DRL655412 EBH655373:EBH655412 ELD655373:ELD655412 EUZ655373:EUZ655412 FEV655373:FEV655412 FOR655373:FOR655412 FYN655373:FYN655412 GIJ655373:GIJ655412 GSF655373:GSF655412 HCB655373:HCB655412 HLX655373:HLX655412 HVT655373:HVT655412 IFP655373:IFP655412 IPL655373:IPL655412 IZH655373:IZH655412 JJD655373:JJD655412 JSZ655373:JSZ655412 KCV655373:KCV655412 KMR655373:KMR655412 KWN655373:KWN655412 LGJ655373:LGJ655412 LQF655373:LQF655412 MAB655373:MAB655412 MJX655373:MJX655412 MTT655373:MTT655412 NDP655373:NDP655412 NNL655373:NNL655412 NXH655373:NXH655412 OHD655373:OHD655412 OQZ655373:OQZ655412 PAV655373:PAV655412 PKR655373:PKR655412 PUN655373:PUN655412 QEJ655373:QEJ655412 QOF655373:QOF655412 QYB655373:QYB655412 RHX655373:RHX655412 RRT655373:RRT655412 SBP655373:SBP655412 SLL655373:SLL655412 SVH655373:SVH655412 TFD655373:TFD655412 TOZ655373:TOZ655412 TYV655373:TYV655412 UIR655373:UIR655412 USN655373:USN655412 VCJ655373:VCJ655412 VMF655373:VMF655412 VWB655373:VWB655412 WFX655373:WFX655412 WPT655373:WPT655412 WZP655373:WZP655412 DH720909:DH720948 ND720909:ND720948 WZ720909:WZ720948 AGV720909:AGV720948 AQR720909:AQR720948 BAN720909:BAN720948 BKJ720909:BKJ720948 BUF720909:BUF720948 CEB720909:CEB720948 CNX720909:CNX720948 CXT720909:CXT720948 DHP720909:DHP720948 DRL720909:DRL720948 EBH720909:EBH720948 ELD720909:ELD720948 EUZ720909:EUZ720948 FEV720909:FEV720948 FOR720909:FOR720948 FYN720909:FYN720948 GIJ720909:GIJ720948 GSF720909:GSF720948 HCB720909:HCB720948 HLX720909:HLX720948 HVT720909:HVT720948 IFP720909:IFP720948 IPL720909:IPL720948 IZH720909:IZH720948 JJD720909:JJD720948 JSZ720909:JSZ720948 KCV720909:KCV720948 KMR720909:KMR720948 KWN720909:KWN720948 LGJ720909:LGJ720948 LQF720909:LQF720948 MAB720909:MAB720948 MJX720909:MJX720948 MTT720909:MTT720948 NDP720909:NDP720948 NNL720909:NNL720948 NXH720909:NXH720948 OHD720909:OHD720948 OQZ720909:OQZ720948 PAV720909:PAV720948 PKR720909:PKR720948 PUN720909:PUN720948 QEJ720909:QEJ720948 QOF720909:QOF720948 QYB720909:QYB720948 RHX720909:RHX720948 RRT720909:RRT720948 SBP720909:SBP720948 SLL720909:SLL720948 SVH720909:SVH720948 TFD720909:TFD720948 TOZ720909:TOZ720948 TYV720909:TYV720948 UIR720909:UIR720948 USN720909:USN720948 VCJ720909:VCJ720948 VMF720909:VMF720948 VWB720909:VWB720948 WFX720909:WFX720948 WPT720909:WPT720948 WZP720909:WZP720948 DH786445:DH786484 ND786445:ND786484 WZ786445:WZ786484 AGV786445:AGV786484 AQR786445:AQR786484 BAN786445:BAN786484 BKJ786445:BKJ786484 BUF786445:BUF786484 CEB786445:CEB786484 CNX786445:CNX786484 CXT786445:CXT786484 DHP786445:DHP786484 DRL786445:DRL786484 EBH786445:EBH786484 ELD786445:ELD786484 EUZ786445:EUZ786484 FEV786445:FEV786484 FOR786445:FOR786484 FYN786445:FYN786484 GIJ786445:GIJ786484 GSF786445:GSF786484 HCB786445:HCB786484 HLX786445:HLX786484 HVT786445:HVT786484 IFP786445:IFP786484 IPL786445:IPL786484 IZH786445:IZH786484 JJD786445:JJD786484 JSZ786445:JSZ786484 KCV786445:KCV786484 KMR786445:KMR786484 KWN786445:KWN786484 LGJ786445:LGJ786484 LQF786445:LQF786484 MAB786445:MAB786484 MJX786445:MJX786484 MTT786445:MTT786484 NDP786445:NDP786484 NNL786445:NNL786484 NXH786445:NXH786484 OHD786445:OHD786484 OQZ786445:OQZ786484 PAV786445:PAV786484 PKR786445:PKR786484 PUN786445:PUN786484 QEJ786445:QEJ786484 QOF786445:QOF786484 QYB786445:QYB786484 RHX786445:RHX786484 RRT786445:RRT786484 SBP786445:SBP786484 SLL786445:SLL786484 SVH786445:SVH786484 TFD786445:TFD786484 TOZ786445:TOZ786484 TYV786445:TYV786484 UIR786445:UIR786484 USN786445:USN786484 VCJ786445:VCJ786484 VMF786445:VMF786484 VWB786445:VWB786484 WFX786445:WFX786484 WPT786445:WPT786484 WZP786445:WZP786484 DH851981:DH852020 ND851981:ND852020 WZ851981:WZ852020 AGV851981:AGV852020 AQR851981:AQR852020 BAN851981:BAN852020 BKJ851981:BKJ852020 BUF851981:BUF852020 CEB851981:CEB852020 CNX851981:CNX852020 CXT851981:CXT852020 DHP851981:DHP852020 DRL851981:DRL852020 EBH851981:EBH852020 ELD851981:ELD852020 EUZ851981:EUZ852020 FEV851981:FEV852020 FOR851981:FOR852020 FYN851981:FYN852020 GIJ851981:GIJ852020 GSF851981:GSF852020 HCB851981:HCB852020 HLX851981:HLX852020 HVT851981:HVT852020 IFP851981:IFP852020 IPL851981:IPL852020 IZH851981:IZH852020 JJD851981:JJD852020 JSZ851981:JSZ852020 KCV851981:KCV852020 KMR851981:KMR852020 KWN851981:KWN852020 LGJ851981:LGJ852020 LQF851981:LQF852020 MAB851981:MAB852020 MJX851981:MJX852020 MTT851981:MTT852020 NDP851981:NDP852020 NNL851981:NNL852020 NXH851981:NXH852020 OHD851981:OHD852020 OQZ851981:OQZ852020 PAV851981:PAV852020 PKR851981:PKR852020 PUN851981:PUN852020 QEJ851981:QEJ852020 QOF851981:QOF852020 QYB851981:QYB852020 RHX851981:RHX852020 RRT851981:RRT852020 SBP851981:SBP852020 SLL851981:SLL852020 SVH851981:SVH852020 TFD851981:TFD852020 TOZ851981:TOZ852020 TYV851981:TYV852020 UIR851981:UIR852020 USN851981:USN852020 VCJ851981:VCJ852020 VMF851981:VMF852020 VWB851981:VWB852020 WFX851981:WFX852020 WPT851981:WPT852020 WZP851981:WZP852020 DH917517:DH917556 ND917517:ND917556 WZ917517:WZ917556 AGV917517:AGV917556 AQR917517:AQR917556 BAN917517:BAN917556 BKJ917517:BKJ917556 BUF917517:BUF917556 CEB917517:CEB917556 CNX917517:CNX917556 CXT917517:CXT917556 DHP917517:DHP917556 DRL917517:DRL917556 EBH917517:EBH917556 ELD917517:ELD917556 EUZ917517:EUZ917556 FEV917517:FEV917556 FOR917517:FOR917556 FYN917517:FYN917556 GIJ917517:GIJ917556 GSF917517:GSF917556 HCB917517:HCB917556 HLX917517:HLX917556 HVT917517:HVT917556 IFP917517:IFP917556 IPL917517:IPL917556 IZH917517:IZH917556 JJD917517:JJD917556 JSZ917517:JSZ917556 KCV917517:KCV917556 KMR917517:KMR917556 KWN917517:KWN917556 LGJ917517:LGJ917556 LQF917517:LQF917556 MAB917517:MAB917556 MJX917517:MJX917556 MTT917517:MTT917556 NDP917517:NDP917556 NNL917517:NNL917556 NXH917517:NXH917556 OHD917517:OHD917556 OQZ917517:OQZ917556 PAV917517:PAV917556 PKR917517:PKR917556 PUN917517:PUN917556 QEJ917517:QEJ917556 QOF917517:QOF917556 QYB917517:QYB917556 RHX917517:RHX917556 RRT917517:RRT917556 SBP917517:SBP917556 SLL917517:SLL917556 SVH917517:SVH917556 TFD917517:TFD917556 TOZ917517:TOZ917556 TYV917517:TYV917556 UIR917517:UIR917556 USN917517:USN917556 VCJ917517:VCJ917556 VMF917517:VMF917556 VWB917517:VWB917556 WFX917517:WFX917556 WPT917517:WPT917556 WZP917517:WZP917556 DH983053:DH983092 ND983053:ND983092 WZ983053:WZ983092 AGV983053:AGV983092 AQR983053:AQR983092 BAN983053:BAN983092 BKJ983053:BKJ983092 BUF983053:BUF983092 CEB983053:CEB983092 CNX983053:CNX983092 CXT983053:CXT983092 DHP983053:DHP983092 DRL983053:DRL983092 EBH983053:EBH983092 ELD983053:ELD983092 EUZ983053:EUZ983092 FEV983053:FEV983092 FOR983053:FOR983092 FYN983053:FYN983092 GIJ983053:GIJ983092 GSF983053:GSF983092 HCB983053:HCB983092 HLX983053:HLX983092 HVT983053:HVT983092 IFP983053:IFP983092 IPL983053:IPL983092 IZH983053:IZH983092 JJD983053:JJD983092 JSZ983053:JSZ983092 KCV983053:KCV983092 KMR983053:KMR983092 KWN983053:KWN983092 LGJ983053:LGJ983092 LQF983053:LQF983092 MAB983053:MAB983092 MJX983053:MJX983092 MTT983053:MTT983092 NDP983053:NDP983092 NNL983053:NNL983092 NXH983053:NXH983092 OHD983053:OHD983092 OQZ983053:OQZ983092 PAV983053:PAV983092 PKR983053:PKR983092 PUN983053:PUN983092 QEJ983053:QEJ983092 QOF983053:QOF983092 QYB983053:QYB983092 RHX983053:RHX983092 RRT983053:RRT983092 SBP983053:SBP983092 SLL983053:SLL983092 SVH983053:SVH983092 TFD983053:TFD983092 TOZ983053:TOZ983092 TYV983053:TYV983092 UIR983053:UIR983092 USN983053:USN983092 VCJ983053:VCJ983092 VMF983053:VMF983092 VWB983053:VWB983092 WFX983053:WFX983092 WPT983053:WPT983092 WZP983053:WZP983092 DW13:DW52 NS13:NS52 XO13:XO52 AHK13:AHK52 ARG13:ARG52 BBC13:BBC52 BKY13:BKY52 BUU13:BUU52 CEQ13:CEQ52 COM13:COM52 CYI13:CYI52 DIE13:DIE52 DSA13:DSA52 EBW13:EBW52 ELS13:ELS52 EVO13:EVO52 FFK13:FFK52 FPG13:FPG52 FZC13:FZC52 GIY13:GIY52 GSU13:GSU52 HCQ13:HCQ52 HMM13:HMM52 HWI13:HWI52 IGE13:IGE52 IQA13:IQA52 IZW13:IZW52 JJS13:JJS52 JTO13:JTO52 KDK13:KDK52 KNG13:KNG52 KXC13:KXC52 LGY13:LGY52 LQU13:LQU52 MAQ13:MAQ52 MKM13:MKM52 MUI13:MUI52 NEE13:NEE52 NOA13:NOA52 NXW13:NXW52 OHS13:OHS52 ORO13:ORO52 PBK13:PBK52 PLG13:PLG52 PVC13:PVC52 QEY13:QEY52 QOU13:QOU52 QYQ13:QYQ52 RIM13:RIM52 RSI13:RSI52 SCE13:SCE52 SMA13:SMA52 SVW13:SVW52 TFS13:TFS52 TPO13:TPO52 TZK13:TZK52 UJG13:UJG52 UTC13:UTC52 VCY13:VCY52 VMU13:VMU52 VWQ13:VWQ52 WGM13:WGM52 WQI13:WQI52 XAE13:XAE52 DW65549:DW65588 NS65549:NS65588 XO65549:XO65588 AHK65549:AHK65588 ARG65549:ARG65588 BBC65549:BBC65588 BKY65549:BKY65588 BUU65549:BUU65588 CEQ65549:CEQ65588 COM65549:COM65588 CYI65549:CYI65588 DIE65549:DIE65588 DSA65549:DSA65588 EBW65549:EBW65588 ELS65549:ELS65588 EVO65549:EVO65588 FFK65549:FFK65588 FPG65549:FPG65588 FZC65549:FZC65588 GIY65549:GIY65588 GSU65549:GSU65588 HCQ65549:HCQ65588 HMM65549:HMM65588 HWI65549:HWI65588 IGE65549:IGE65588 IQA65549:IQA65588 IZW65549:IZW65588 JJS65549:JJS65588 JTO65549:JTO65588 KDK65549:KDK65588 KNG65549:KNG65588 KXC65549:KXC65588 LGY65549:LGY65588 LQU65549:LQU65588 MAQ65549:MAQ65588 MKM65549:MKM65588 MUI65549:MUI65588 NEE65549:NEE65588 NOA65549:NOA65588 NXW65549:NXW65588 OHS65549:OHS65588 ORO65549:ORO65588 PBK65549:PBK65588 PLG65549:PLG65588 PVC65549:PVC65588 QEY65549:QEY65588 QOU65549:QOU65588 QYQ65549:QYQ65588 RIM65549:RIM65588 RSI65549:RSI65588 SCE65549:SCE65588 SMA65549:SMA65588 SVW65549:SVW65588 TFS65549:TFS65588 TPO65549:TPO65588 TZK65549:TZK65588 UJG65549:UJG65588 UTC65549:UTC65588 VCY65549:VCY65588 VMU65549:VMU65588 VWQ65549:VWQ65588 WGM65549:WGM65588 WQI65549:WQI65588 XAE65549:XAE65588 DW131085:DW131124 NS131085:NS131124 XO131085:XO131124 AHK131085:AHK131124 ARG131085:ARG131124 BBC131085:BBC131124 BKY131085:BKY131124 BUU131085:BUU131124 CEQ131085:CEQ131124 COM131085:COM131124 CYI131085:CYI131124 DIE131085:DIE131124 DSA131085:DSA131124 EBW131085:EBW131124 ELS131085:ELS131124 EVO131085:EVO131124 FFK131085:FFK131124 FPG131085:FPG131124 FZC131085:FZC131124 GIY131085:GIY131124 GSU131085:GSU131124 HCQ131085:HCQ131124 HMM131085:HMM131124 HWI131085:HWI131124 IGE131085:IGE131124 IQA131085:IQA131124 IZW131085:IZW131124 JJS131085:JJS131124 JTO131085:JTO131124 KDK131085:KDK131124 KNG131085:KNG131124 KXC131085:KXC131124 LGY131085:LGY131124 LQU131085:LQU131124 MAQ131085:MAQ131124 MKM131085:MKM131124 MUI131085:MUI131124 NEE131085:NEE131124 NOA131085:NOA131124 NXW131085:NXW131124 OHS131085:OHS131124 ORO131085:ORO131124 PBK131085:PBK131124 PLG131085:PLG131124 PVC131085:PVC131124 QEY131085:QEY131124 QOU131085:QOU131124 QYQ131085:QYQ131124 RIM131085:RIM131124 RSI131085:RSI131124 SCE131085:SCE131124 SMA131085:SMA131124 SVW131085:SVW131124 TFS131085:TFS131124 TPO131085:TPO131124 TZK131085:TZK131124 UJG131085:UJG131124 UTC131085:UTC131124 VCY131085:VCY131124 VMU131085:VMU131124 VWQ131085:VWQ131124 WGM131085:WGM131124 WQI131085:WQI131124 XAE131085:XAE131124 DW196621:DW196660 NS196621:NS196660 XO196621:XO196660 AHK196621:AHK196660 ARG196621:ARG196660 BBC196621:BBC196660 BKY196621:BKY196660 BUU196621:BUU196660 CEQ196621:CEQ196660 COM196621:COM196660 CYI196621:CYI196660 DIE196621:DIE196660 DSA196621:DSA196660 EBW196621:EBW196660 ELS196621:ELS196660 EVO196621:EVO196660 FFK196621:FFK196660 FPG196621:FPG196660 FZC196621:FZC196660 GIY196621:GIY196660 GSU196621:GSU196660 HCQ196621:HCQ196660 HMM196621:HMM196660 HWI196621:HWI196660 IGE196621:IGE196660 IQA196621:IQA196660 IZW196621:IZW196660 JJS196621:JJS196660 JTO196621:JTO196660 KDK196621:KDK196660 KNG196621:KNG196660 KXC196621:KXC196660 LGY196621:LGY196660 LQU196621:LQU196660 MAQ196621:MAQ196660 MKM196621:MKM196660 MUI196621:MUI196660 NEE196621:NEE196660 NOA196621:NOA196660 NXW196621:NXW196660 OHS196621:OHS196660 ORO196621:ORO196660 PBK196621:PBK196660 PLG196621:PLG196660 PVC196621:PVC196660 QEY196621:QEY196660 QOU196621:QOU196660 QYQ196621:QYQ196660 RIM196621:RIM196660 RSI196621:RSI196660 SCE196621:SCE196660 SMA196621:SMA196660 SVW196621:SVW196660 TFS196621:TFS196660 TPO196621:TPO196660 TZK196621:TZK196660 UJG196621:UJG196660 UTC196621:UTC196660 VCY196621:VCY196660 VMU196621:VMU196660 VWQ196621:VWQ196660 WGM196621:WGM196660 WQI196621:WQI196660 XAE196621:XAE196660 DW262157:DW262196 NS262157:NS262196 XO262157:XO262196 AHK262157:AHK262196 ARG262157:ARG262196 BBC262157:BBC262196 BKY262157:BKY262196 BUU262157:BUU262196 CEQ262157:CEQ262196 COM262157:COM262196 CYI262157:CYI262196 DIE262157:DIE262196 DSA262157:DSA262196 EBW262157:EBW262196 ELS262157:ELS262196 EVO262157:EVO262196 FFK262157:FFK262196 FPG262157:FPG262196 FZC262157:FZC262196 GIY262157:GIY262196 GSU262157:GSU262196 HCQ262157:HCQ262196 HMM262157:HMM262196 HWI262157:HWI262196 IGE262157:IGE262196 IQA262157:IQA262196 IZW262157:IZW262196 JJS262157:JJS262196 JTO262157:JTO262196 KDK262157:KDK262196 KNG262157:KNG262196 KXC262157:KXC262196 LGY262157:LGY262196 LQU262157:LQU262196 MAQ262157:MAQ262196 MKM262157:MKM262196 MUI262157:MUI262196 NEE262157:NEE262196 NOA262157:NOA262196 NXW262157:NXW262196 OHS262157:OHS262196 ORO262157:ORO262196 PBK262157:PBK262196 PLG262157:PLG262196 PVC262157:PVC262196 QEY262157:QEY262196 QOU262157:QOU262196 QYQ262157:QYQ262196 RIM262157:RIM262196 RSI262157:RSI262196 SCE262157:SCE262196 SMA262157:SMA262196 SVW262157:SVW262196 TFS262157:TFS262196 TPO262157:TPO262196 TZK262157:TZK262196 UJG262157:UJG262196 UTC262157:UTC262196 VCY262157:VCY262196 VMU262157:VMU262196 VWQ262157:VWQ262196 WGM262157:WGM262196 WQI262157:WQI262196 XAE262157:XAE262196 DW327693:DW327732 NS327693:NS327732 XO327693:XO327732 AHK327693:AHK327732 ARG327693:ARG327732 BBC327693:BBC327732 BKY327693:BKY327732 BUU327693:BUU327732 CEQ327693:CEQ327732 COM327693:COM327732 CYI327693:CYI327732 DIE327693:DIE327732 DSA327693:DSA327732 EBW327693:EBW327732 ELS327693:ELS327732 EVO327693:EVO327732 FFK327693:FFK327732 FPG327693:FPG327732 FZC327693:FZC327732 GIY327693:GIY327732 GSU327693:GSU327732 HCQ327693:HCQ327732 HMM327693:HMM327732 HWI327693:HWI327732 IGE327693:IGE327732 IQA327693:IQA327732 IZW327693:IZW327732 JJS327693:JJS327732 JTO327693:JTO327732 KDK327693:KDK327732 KNG327693:KNG327732 KXC327693:KXC327732 LGY327693:LGY327732 LQU327693:LQU327732 MAQ327693:MAQ327732 MKM327693:MKM327732 MUI327693:MUI327732 NEE327693:NEE327732 NOA327693:NOA327732 NXW327693:NXW327732 OHS327693:OHS327732 ORO327693:ORO327732 PBK327693:PBK327732 PLG327693:PLG327732 PVC327693:PVC327732 QEY327693:QEY327732 QOU327693:QOU327732 QYQ327693:QYQ327732 RIM327693:RIM327732 RSI327693:RSI327732 SCE327693:SCE327732 SMA327693:SMA327732 SVW327693:SVW327732 TFS327693:TFS327732 TPO327693:TPO327732 TZK327693:TZK327732 UJG327693:UJG327732 UTC327693:UTC327732 VCY327693:VCY327732 VMU327693:VMU327732 VWQ327693:VWQ327732 WGM327693:WGM327732 WQI327693:WQI327732 XAE327693:XAE327732 DW393229:DW393268 NS393229:NS393268 XO393229:XO393268 AHK393229:AHK393268 ARG393229:ARG393268 BBC393229:BBC393268 BKY393229:BKY393268 BUU393229:BUU393268 CEQ393229:CEQ393268 COM393229:COM393268 CYI393229:CYI393268 DIE393229:DIE393268 DSA393229:DSA393268 EBW393229:EBW393268 ELS393229:ELS393268 EVO393229:EVO393268 FFK393229:FFK393268 FPG393229:FPG393268 FZC393229:FZC393268 GIY393229:GIY393268 GSU393229:GSU393268 HCQ393229:HCQ393268 HMM393229:HMM393268 HWI393229:HWI393268 IGE393229:IGE393268 IQA393229:IQA393268 IZW393229:IZW393268 JJS393229:JJS393268 JTO393229:JTO393268 KDK393229:KDK393268 KNG393229:KNG393268 KXC393229:KXC393268 LGY393229:LGY393268 LQU393229:LQU393268 MAQ393229:MAQ393268 MKM393229:MKM393268 MUI393229:MUI393268 NEE393229:NEE393268 NOA393229:NOA393268 NXW393229:NXW393268 OHS393229:OHS393268 ORO393229:ORO393268 PBK393229:PBK393268 PLG393229:PLG393268 PVC393229:PVC393268 QEY393229:QEY393268 QOU393229:QOU393268 QYQ393229:QYQ393268 RIM393229:RIM393268 RSI393229:RSI393268 SCE393229:SCE393268 SMA393229:SMA393268 SVW393229:SVW393268 TFS393229:TFS393268 TPO393229:TPO393268 TZK393229:TZK393268 UJG393229:UJG393268 UTC393229:UTC393268 VCY393229:VCY393268 VMU393229:VMU393268 VWQ393229:VWQ393268 WGM393229:WGM393268 WQI393229:WQI393268 XAE393229:XAE393268 DW458765:DW458804 NS458765:NS458804 XO458765:XO458804 AHK458765:AHK458804 ARG458765:ARG458804 BBC458765:BBC458804 BKY458765:BKY458804 BUU458765:BUU458804 CEQ458765:CEQ458804 COM458765:COM458804 CYI458765:CYI458804 DIE458765:DIE458804 DSA458765:DSA458804 EBW458765:EBW458804 ELS458765:ELS458804 EVO458765:EVO458804 FFK458765:FFK458804 FPG458765:FPG458804 FZC458765:FZC458804 GIY458765:GIY458804 GSU458765:GSU458804 HCQ458765:HCQ458804 HMM458765:HMM458804 HWI458765:HWI458804 IGE458765:IGE458804 IQA458765:IQA458804 IZW458765:IZW458804 JJS458765:JJS458804 JTO458765:JTO458804 KDK458765:KDK458804 KNG458765:KNG458804 KXC458765:KXC458804 LGY458765:LGY458804 LQU458765:LQU458804 MAQ458765:MAQ458804 MKM458765:MKM458804 MUI458765:MUI458804 NEE458765:NEE458804 NOA458765:NOA458804 NXW458765:NXW458804 OHS458765:OHS458804 ORO458765:ORO458804 PBK458765:PBK458804 PLG458765:PLG458804 PVC458765:PVC458804 QEY458765:QEY458804 QOU458765:QOU458804 QYQ458765:QYQ458804 RIM458765:RIM458804 RSI458765:RSI458804 SCE458765:SCE458804 SMA458765:SMA458804 SVW458765:SVW458804 TFS458765:TFS458804 TPO458765:TPO458804 TZK458765:TZK458804 UJG458765:UJG458804 UTC458765:UTC458804 VCY458765:VCY458804 VMU458765:VMU458804 VWQ458765:VWQ458804 WGM458765:WGM458804 WQI458765:WQI458804 XAE458765:XAE458804 DW524301:DW524340 NS524301:NS524340 XO524301:XO524340 AHK524301:AHK524340 ARG524301:ARG524340 BBC524301:BBC524340 BKY524301:BKY524340 BUU524301:BUU524340 CEQ524301:CEQ524340 COM524301:COM524340 CYI524301:CYI524340 DIE524301:DIE524340 DSA524301:DSA524340 EBW524301:EBW524340 ELS524301:ELS524340 EVO524301:EVO524340 FFK524301:FFK524340 FPG524301:FPG524340 FZC524301:FZC524340 GIY524301:GIY524340 GSU524301:GSU524340 HCQ524301:HCQ524340 HMM524301:HMM524340 HWI524301:HWI524340 IGE524301:IGE524340 IQA524301:IQA524340 IZW524301:IZW524340 JJS524301:JJS524340 JTO524301:JTO524340 KDK524301:KDK524340 KNG524301:KNG524340 KXC524301:KXC524340 LGY524301:LGY524340 LQU524301:LQU524340 MAQ524301:MAQ524340 MKM524301:MKM524340 MUI524301:MUI524340 NEE524301:NEE524340 NOA524301:NOA524340 NXW524301:NXW524340 OHS524301:OHS524340 ORO524301:ORO524340 PBK524301:PBK524340 PLG524301:PLG524340 PVC524301:PVC524340 QEY524301:QEY524340 QOU524301:QOU524340 QYQ524301:QYQ524340 RIM524301:RIM524340 RSI524301:RSI524340 SCE524301:SCE524340 SMA524301:SMA524340 SVW524301:SVW524340 TFS524301:TFS524340 TPO524301:TPO524340 TZK524301:TZK524340 UJG524301:UJG524340 UTC524301:UTC524340 VCY524301:VCY524340 VMU524301:VMU524340 VWQ524301:VWQ524340 WGM524301:WGM524340 WQI524301:WQI524340 XAE524301:XAE524340 DW589837:DW589876 NS589837:NS589876 XO589837:XO589876 AHK589837:AHK589876 ARG589837:ARG589876 BBC589837:BBC589876 BKY589837:BKY589876 BUU589837:BUU589876 CEQ589837:CEQ589876 COM589837:COM589876 CYI589837:CYI589876 DIE589837:DIE589876 DSA589837:DSA589876 EBW589837:EBW589876 ELS589837:ELS589876 EVO589837:EVO589876 FFK589837:FFK589876 FPG589837:FPG589876 FZC589837:FZC589876 GIY589837:GIY589876 GSU589837:GSU589876 HCQ589837:HCQ589876 HMM589837:HMM589876 HWI589837:HWI589876 IGE589837:IGE589876 IQA589837:IQA589876 IZW589837:IZW589876 JJS589837:JJS589876 JTO589837:JTO589876 KDK589837:KDK589876 KNG589837:KNG589876 KXC589837:KXC589876 LGY589837:LGY589876 LQU589837:LQU589876 MAQ589837:MAQ589876 MKM589837:MKM589876 MUI589837:MUI589876 NEE589837:NEE589876 NOA589837:NOA589876 NXW589837:NXW589876 OHS589837:OHS589876 ORO589837:ORO589876 PBK589837:PBK589876 PLG589837:PLG589876 PVC589837:PVC589876 QEY589837:QEY589876 QOU589837:QOU589876 QYQ589837:QYQ589876 RIM589837:RIM589876 RSI589837:RSI589876 SCE589837:SCE589876 SMA589837:SMA589876 SVW589837:SVW589876 TFS589837:TFS589876 TPO589837:TPO589876 TZK589837:TZK589876 UJG589837:UJG589876 UTC589837:UTC589876 VCY589837:VCY589876 VMU589837:VMU589876 VWQ589837:VWQ589876 WGM589837:WGM589876 WQI589837:WQI589876 XAE589837:XAE589876 DW655373:DW655412 NS655373:NS655412 XO655373:XO655412 AHK655373:AHK655412 ARG655373:ARG655412 BBC655373:BBC655412 BKY655373:BKY655412 BUU655373:BUU655412 CEQ655373:CEQ655412 COM655373:COM655412 CYI655373:CYI655412 DIE655373:DIE655412 DSA655373:DSA655412 EBW655373:EBW655412 ELS655373:ELS655412 EVO655373:EVO655412 FFK655373:FFK655412 FPG655373:FPG655412 FZC655373:FZC655412 GIY655373:GIY655412 GSU655373:GSU655412 HCQ655373:HCQ655412 HMM655373:HMM655412 HWI655373:HWI655412 IGE655373:IGE655412 IQA655373:IQA655412 IZW655373:IZW655412 JJS655373:JJS655412 JTO655373:JTO655412 KDK655373:KDK655412 KNG655373:KNG655412 KXC655373:KXC655412 LGY655373:LGY655412 LQU655373:LQU655412 MAQ655373:MAQ655412 MKM655373:MKM655412 MUI655373:MUI655412 NEE655373:NEE655412 NOA655373:NOA655412 NXW655373:NXW655412 OHS655373:OHS655412 ORO655373:ORO655412 PBK655373:PBK655412 PLG655373:PLG655412 PVC655373:PVC655412 QEY655373:QEY655412 QOU655373:QOU655412 QYQ655373:QYQ655412 RIM655373:RIM655412 RSI655373:RSI655412 SCE655373:SCE655412 SMA655373:SMA655412 SVW655373:SVW655412 TFS655373:TFS655412 TPO655373:TPO655412 TZK655373:TZK655412 UJG655373:UJG655412 UTC655373:UTC655412 VCY655373:VCY655412 VMU655373:VMU655412 VWQ655373:VWQ655412 WGM655373:WGM655412 WQI655373:WQI655412 XAE655373:XAE655412 DW720909:DW720948 NS720909:NS720948 XO720909:XO720948 AHK720909:AHK720948 ARG720909:ARG720948 BBC720909:BBC720948 BKY720909:BKY720948 BUU720909:BUU720948 CEQ720909:CEQ720948 COM720909:COM720948 CYI720909:CYI720948 DIE720909:DIE720948 DSA720909:DSA720948 EBW720909:EBW720948 ELS720909:ELS720948 EVO720909:EVO720948 FFK720909:FFK720948 FPG720909:FPG720948 FZC720909:FZC720948 GIY720909:GIY720948 GSU720909:GSU720948 HCQ720909:HCQ720948 HMM720909:HMM720948 HWI720909:HWI720948 IGE720909:IGE720948 IQA720909:IQA720948 IZW720909:IZW720948 JJS720909:JJS720948 JTO720909:JTO720948 KDK720909:KDK720948 KNG720909:KNG720948 KXC720909:KXC720948 LGY720909:LGY720948 LQU720909:LQU720948 MAQ720909:MAQ720948 MKM720909:MKM720948 MUI720909:MUI720948 NEE720909:NEE720948 NOA720909:NOA720948 NXW720909:NXW720948 OHS720909:OHS720948 ORO720909:ORO720948 PBK720909:PBK720948 PLG720909:PLG720948 PVC720909:PVC720948 QEY720909:QEY720948 QOU720909:QOU720948 QYQ720909:QYQ720948 RIM720909:RIM720948 RSI720909:RSI720948 SCE720909:SCE720948 SMA720909:SMA720948 SVW720909:SVW720948 TFS720909:TFS720948 TPO720909:TPO720948 TZK720909:TZK720948 UJG720909:UJG720948 UTC720909:UTC720948 VCY720909:VCY720948 VMU720909:VMU720948 VWQ720909:VWQ720948 WGM720909:WGM720948 WQI720909:WQI720948 XAE720909:XAE720948 DW786445:DW786484 NS786445:NS786484 XO786445:XO786484 AHK786445:AHK786484 ARG786445:ARG786484 BBC786445:BBC786484 BKY786445:BKY786484 BUU786445:BUU786484 CEQ786445:CEQ786484 COM786445:COM786484 CYI786445:CYI786484 DIE786445:DIE786484 DSA786445:DSA786484 EBW786445:EBW786484 ELS786445:ELS786484 EVO786445:EVO786484 FFK786445:FFK786484 FPG786445:FPG786484 FZC786445:FZC786484 GIY786445:GIY786484 GSU786445:GSU786484 HCQ786445:HCQ786484 HMM786445:HMM786484 HWI786445:HWI786484 IGE786445:IGE786484 IQA786445:IQA786484 IZW786445:IZW786484 JJS786445:JJS786484 JTO786445:JTO786484 KDK786445:KDK786484 KNG786445:KNG786484 KXC786445:KXC786484 LGY786445:LGY786484 LQU786445:LQU786484 MAQ786445:MAQ786484 MKM786445:MKM786484 MUI786445:MUI786484 NEE786445:NEE786484 NOA786445:NOA786484 NXW786445:NXW786484 OHS786445:OHS786484 ORO786445:ORO786484 PBK786445:PBK786484 PLG786445:PLG786484 PVC786445:PVC786484 QEY786445:QEY786484 QOU786445:QOU786484 QYQ786445:QYQ786484 RIM786445:RIM786484 RSI786445:RSI786484 SCE786445:SCE786484 SMA786445:SMA786484 SVW786445:SVW786484 TFS786445:TFS786484 TPO786445:TPO786484 TZK786445:TZK786484 UJG786445:UJG786484 UTC786445:UTC786484 VCY786445:VCY786484 VMU786445:VMU786484 VWQ786445:VWQ786484 WGM786445:WGM786484 WQI786445:WQI786484 XAE786445:XAE786484 DW851981:DW852020 NS851981:NS852020 XO851981:XO852020 AHK851981:AHK852020 ARG851981:ARG852020 BBC851981:BBC852020 BKY851981:BKY852020 BUU851981:BUU852020 CEQ851981:CEQ852020 COM851981:COM852020 CYI851981:CYI852020 DIE851981:DIE852020 DSA851981:DSA852020 EBW851981:EBW852020 ELS851981:ELS852020 EVO851981:EVO852020 FFK851981:FFK852020 FPG851981:FPG852020 FZC851981:FZC852020 GIY851981:GIY852020 GSU851981:GSU852020 HCQ851981:HCQ852020 HMM851981:HMM852020 HWI851981:HWI852020 IGE851981:IGE852020 IQA851981:IQA852020 IZW851981:IZW852020 JJS851981:JJS852020 JTO851981:JTO852020 KDK851981:KDK852020 KNG851981:KNG852020 KXC851981:KXC852020 LGY851981:LGY852020 LQU851981:LQU852020 MAQ851981:MAQ852020 MKM851981:MKM852020 MUI851981:MUI852020 NEE851981:NEE852020 NOA851981:NOA852020 NXW851981:NXW852020 OHS851981:OHS852020 ORO851981:ORO852020 PBK851981:PBK852020 PLG851981:PLG852020 PVC851981:PVC852020 QEY851981:QEY852020 QOU851981:QOU852020 QYQ851981:QYQ852020 RIM851981:RIM852020 RSI851981:RSI852020 SCE851981:SCE852020 SMA851981:SMA852020 SVW851981:SVW852020 TFS851981:TFS852020 TPO851981:TPO852020 TZK851981:TZK852020 UJG851981:UJG852020 UTC851981:UTC852020 VCY851981:VCY852020 VMU851981:VMU852020 VWQ851981:VWQ852020 WGM851981:WGM852020 WQI851981:WQI852020 XAE851981:XAE852020 DW917517:DW917556 NS917517:NS917556 XO917517:XO917556 AHK917517:AHK917556 ARG917517:ARG917556 BBC917517:BBC917556 BKY917517:BKY917556 BUU917517:BUU917556 CEQ917517:CEQ917556 COM917517:COM917556 CYI917517:CYI917556 DIE917517:DIE917556 DSA917517:DSA917556 EBW917517:EBW917556 ELS917517:ELS917556 EVO917517:EVO917556 FFK917517:FFK917556 FPG917517:FPG917556 FZC917517:FZC917556 GIY917517:GIY917556 GSU917517:GSU917556 HCQ917517:HCQ917556 HMM917517:HMM917556 HWI917517:HWI917556 IGE917517:IGE917556 IQA917517:IQA917556 IZW917517:IZW917556 JJS917517:JJS917556 JTO917517:JTO917556 KDK917517:KDK917556 KNG917517:KNG917556 KXC917517:KXC917556 LGY917517:LGY917556 LQU917517:LQU917556 MAQ917517:MAQ917556 MKM917517:MKM917556 MUI917517:MUI917556 NEE917517:NEE917556 NOA917517:NOA917556 NXW917517:NXW917556 OHS917517:OHS917556 ORO917517:ORO917556 PBK917517:PBK917556 PLG917517:PLG917556 PVC917517:PVC917556 QEY917517:QEY917556 QOU917517:QOU917556 QYQ917517:QYQ917556 RIM917517:RIM917556 RSI917517:RSI917556 SCE917517:SCE917556 SMA917517:SMA917556 SVW917517:SVW917556 TFS917517:TFS917556 TPO917517:TPO917556 TZK917517:TZK917556 UJG917517:UJG917556 UTC917517:UTC917556 VCY917517:VCY917556 VMU917517:VMU917556 VWQ917517:VWQ917556 WGM917517:WGM917556 WQI917517:WQI917556 XAE917517:XAE917556 DW983053:DW983092 NS983053:NS983092 XO983053:XO983092 AHK983053:AHK983092 ARG983053:ARG983092 BBC983053:BBC983092 BKY983053:BKY983092 BUU983053:BUU983092 CEQ983053:CEQ983092 COM983053:COM983092 CYI983053:CYI983092 DIE983053:DIE983092 DSA983053:DSA983092 EBW983053:EBW983092 ELS983053:ELS983092 EVO983053:EVO983092 FFK983053:FFK983092 FPG983053:FPG983092 FZC983053:FZC983092 GIY983053:GIY983092 GSU983053:GSU983092 HCQ983053:HCQ983092 HMM983053:HMM983092 HWI983053:HWI983092 IGE983053:IGE983092 IQA983053:IQA983092 IZW983053:IZW983092 JJS983053:JJS983092 JTO983053:JTO983092 KDK983053:KDK983092 KNG983053:KNG983092 KXC983053:KXC983092 LGY983053:LGY983092 LQU983053:LQU983092 MAQ983053:MAQ983092 MKM983053:MKM983092 MUI983053:MUI983092 NEE983053:NEE983092 NOA983053:NOA983092 NXW983053:NXW983092 OHS983053:OHS983092 ORO983053:ORO983092 PBK983053:PBK983092 PLG983053:PLG983092 PVC983053:PVC983092 QEY983053:QEY983092 QOU983053:QOU983092 QYQ983053:QYQ983092 RIM983053:RIM983092 RSI983053:RSI983092 SCE983053:SCE983092 SMA983053:SMA983092 SVW983053:SVW983092 TFS983053:TFS983092 TPO983053:TPO983092 TZK983053:TZK983092 UJG983053:UJG983092 UTC983053:UTC983092 VCY983053:VCY983092 VMU983053:VMU983092 VWQ983053:VWQ983092 WGM983053:WGM983092 WQI983053:WQI983092 XAE983053:XAE983092 BC13:BC52 KY13:KY52 UU13:UU52 AEQ13:AEQ52 AOM13:AOM52 AYI13:AYI52 BIE13:BIE52 BSA13:BSA52 CBW13:CBW52 CLS13:CLS52 CVO13:CVO52 DFK13:DFK52 DPG13:DPG52 DZC13:DZC52 EIY13:EIY52 ESU13:ESU52 FCQ13:FCQ52 FMM13:FMM52 FWI13:FWI52 GGE13:GGE52 GQA13:GQA52 GZW13:GZW52 HJS13:HJS52 HTO13:HTO52 IDK13:IDK52 ING13:ING52 IXC13:IXC52 JGY13:JGY52 JQU13:JQU52 KAQ13:KAQ52 KKM13:KKM52 KUI13:KUI52 LEE13:LEE52 LOA13:LOA52 LXW13:LXW52 MHS13:MHS52 MRO13:MRO52 NBK13:NBK52 NLG13:NLG52 NVC13:NVC52 OEY13:OEY52 OOU13:OOU52 OYQ13:OYQ52 PIM13:PIM52 PSI13:PSI52 QCE13:QCE52 QMA13:QMA52 QVW13:QVW52 RFS13:RFS52 RPO13:RPO52 RZK13:RZK52 SJG13:SJG52 STC13:STC52 TCY13:TCY52 TMU13:TMU52 TWQ13:TWQ52 UGM13:UGM52 UQI13:UQI52 VAE13:VAE52 VKA13:VKA52 VTW13:VTW52 WDS13:WDS52 WNO13:WNO52 WXK13:WXK52 BC65549:BC65588 KY65549:KY65588 UU65549:UU65588 AEQ65549:AEQ65588 AOM65549:AOM65588 AYI65549:AYI65588 BIE65549:BIE65588 BSA65549:BSA65588 CBW65549:CBW65588 CLS65549:CLS65588 CVO65549:CVO65588 DFK65549:DFK65588 DPG65549:DPG65588 DZC65549:DZC65588 EIY65549:EIY65588 ESU65549:ESU65588 FCQ65549:FCQ65588 FMM65549:FMM65588 FWI65549:FWI65588 GGE65549:GGE65588 GQA65549:GQA65588 GZW65549:GZW65588 HJS65549:HJS65588 HTO65549:HTO65588 IDK65549:IDK65588 ING65549:ING65588 IXC65549:IXC65588 JGY65549:JGY65588 JQU65549:JQU65588 KAQ65549:KAQ65588 KKM65549:KKM65588 KUI65549:KUI65588 LEE65549:LEE65588 LOA65549:LOA65588 LXW65549:LXW65588 MHS65549:MHS65588 MRO65549:MRO65588 NBK65549:NBK65588 NLG65549:NLG65588 NVC65549:NVC65588 OEY65549:OEY65588 OOU65549:OOU65588 OYQ65549:OYQ65588 PIM65549:PIM65588 PSI65549:PSI65588 QCE65549:QCE65588 QMA65549:QMA65588 QVW65549:QVW65588 RFS65549:RFS65588 RPO65549:RPO65588 RZK65549:RZK65588 SJG65549:SJG65588 STC65549:STC65588 TCY65549:TCY65588 TMU65549:TMU65588 TWQ65549:TWQ65588 UGM65549:UGM65588 UQI65549:UQI65588 VAE65549:VAE65588 VKA65549:VKA65588 VTW65549:VTW65588 WDS65549:WDS65588 WNO65549:WNO65588 WXK65549:WXK65588 BC131085:BC131124 KY131085:KY131124 UU131085:UU131124 AEQ131085:AEQ131124 AOM131085:AOM131124 AYI131085:AYI131124 BIE131085:BIE131124 BSA131085:BSA131124 CBW131085:CBW131124 CLS131085:CLS131124 CVO131085:CVO131124 DFK131085:DFK131124 DPG131085:DPG131124 DZC131085:DZC131124 EIY131085:EIY131124 ESU131085:ESU131124 FCQ131085:FCQ131124 FMM131085:FMM131124 FWI131085:FWI131124 GGE131085:GGE131124 GQA131085:GQA131124 GZW131085:GZW131124 HJS131085:HJS131124 HTO131085:HTO131124 IDK131085:IDK131124 ING131085:ING131124 IXC131085:IXC131124 JGY131085:JGY131124 JQU131085:JQU131124 KAQ131085:KAQ131124 KKM131085:KKM131124 KUI131085:KUI131124 LEE131085:LEE131124 LOA131085:LOA131124 LXW131085:LXW131124 MHS131085:MHS131124 MRO131085:MRO131124 NBK131085:NBK131124 NLG131085:NLG131124 NVC131085:NVC131124 OEY131085:OEY131124 OOU131085:OOU131124 OYQ131085:OYQ131124 PIM131085:PIM131124 PSI131085:PSI131124 QCE131085:QCE131124 QMA131085:QMA131124 QVW131085:QVW131124 RFS131085:RFS131124 RPO131085:RPO131124 RZK131085:RZK131124 SJG131085:SJG131124 STC131085:STC131124 TCY131085:TCY131124 TMU131085:TMU131124 TWQ131085:TWQ131124 UGM131085:UGM131124 UQI131085:UQI131124 VAE131085:VAE131124 VKA131085:VKA131124 VTW131085:VTW131124 WDS131085:WDS131124 WNO131085:WNO131124 WXK131085:WXK131124 BC196621:BC196660 KY196621:KY196660 UU196621:UU196660 AEQ196621:AEQ196660 AOM196621:AOM196660 AYI196621:AYI196660 BIE196621:BIE196660 BSA196621:BSA196660 CBW196621:CBW196660 CLS196621:CLS196660 CVO196621:CVO196660 DFK196621:DFK196660 DPG196621:DPG196660 DZC196621:DZC196660 EIY196621:EIY196660 ESU196621:ESU196660 FCQ196621:FCQ196660 FMM196621:FMM196660 FWI196621:FWI196660 GGE196621:GGE196660 GQA196621:GQA196660 GZW196621:GZW196660 HJS196621:HJS196660 HTO196621:HTO196660 IDK196621:IDK196660 ING196621:ING196660 IXC196621:IXC196660 JGY196621:JGY196660 JQU196621:JQU196660 KAQ196621:KAQ196660 KKM196621:KKM196660 KUI196621:KUI196660 LEE196621:LEE196660 LOA196621:LOA196660 LXW196621:LXW196660 MHS196621:MHS196660 MRO196621:MRO196660 NBK196621:NBK196660 NLG196621:NLG196660 NVC196621:NVC196660 OEY196621:OEY196660 OOU196621:OOU196660 OYQ196621:OYQ196660 PIM196621:PIM196660 PSI196621:PSI196660 QCE196621:QCE196660 QMA196621:QMA196660 QVW196621:QVW196660 RFS196621:RFS196660 RPO196621:RPO196660 RZK196621:RZK196660 SJG196621:SJG196660 STC196621:STC196660 TCY196621:TCY196660 TMU196621:TMU196660 TWQ196621:TWQ196660 UGM196621:UGM196660 UQI196621:UQI196660 VAE196621:VAE196660 VKA196621:VKA196660 VTW196621:VTW196660 WDS196621:WDS196660 WNO196621:WNO196660 WXK196621:WXK196660 BC262157:BC262196 KY262157:KY262196 UU262157:UU262196 AEQ262157:AEQ262196 AOM262157:AOM262196 AYI262157:AYI262196 BIE262157:BIE262196 BSA262157:BSA262196 CBW262157:CBW262196 CLS262157:CLS262196 CVO262157:CVO262196 DFK262157:DFK262196 DPG262157:DPG262196 DZC262157:DZC262196 EIY262157:EIY262196 ESU262157:ESU262196 FCQ262157:FCQ262196 FMM262157:FMM262196 FWI262157:FWI262196 GGE262157:GGE262196 GQA262157:GQA262196 GZW262157:GZW262196 HJS262157:HJS262196 HTO262157:HTO262196 IDK262157:IDK262196 ING262157:ING262196 IXC262157:IXC262196 JGY262157:JGY262196 JQU262157:JQU262196 KAQ262157:KAQ262196 KKM262157:KKM262196 KUI262157:KUI262196 LEE262157:LEE262196 LOA262157:LOA262196 LXW262157:LXW262196 MHS262157:MHS262196 MRO262157:MRO262196 NBK262157:NBK262196 NLG262157:NLG262196 NVC262157:NVC262196 OEY262157:OEY262196 OOU262157:OOU262196 OYQ262157:OYQ262196 PIM262157:PIM262196 PSI262157:PSI262196 QCE262157:QCE262196 QMA262157:QMA262196 QVW262157:QVW262196 RFS262157:RFS262196 RPO262157:RPO262196 RZK262157:RZK262196 SJG262157:SJG262196 STC262157:STC262196 TCY262157:TCY262196 TMU262157:TMU262196 TWQ262157:TWQ262196 UGM262157:UGM262196 UQI262157:UQI262196 VAE262157:VAE262196 VKA262157:VKA262196 VTW262157:VTW262196 WDS262157:WDS262196 WNO262157:WNO262196 WXK262157:WXK262196 BC327693:BC327732 KY327693:KY327732 UU327693:UU327732 AEQ327693:AEQ327732 AOM327693:AOM327732 AYI327693:AYI327732 BIE327693:BIE327732 BSA327693:BSA327732 CBW327693:CBW327732 CLS327693:CLS327732 CVO327693:CVO327732 DFK327693:DFK327732 DPG327693:DPG327732 DZC327693:DZC327732 EIY327693:EIY327732 ESU327693:ESU327732 FCQ327693:FCQ327732 FMM327693:FMM327732 FWI327693:FWI327732 GGE327693:GGE327732 GQA327693:GQA327732 GZW327693:GZW327732 HJS327693:HJS327732 HTO327693:HTO327732 IDK327693:IDK327732 ING327693:ING327732 IXC327693:IXC327732 JGY327693:JGY327732 JQU327693:JQU327732 KAQ327693:KAQ327732 KKM327693:KKM327732 KUI327693:KUI327732 LEE327693:LEE327732 LOA327693:LOA327732 LXW327693:LXW327732 MHS327693:MHS327732 MRO327693:MRO327732 NBK327693:NBK327732 NLG327693:NLG327732 NVC327693:NVC327732 OEY327693:OEY327732 OOU327693:OOU327732 OYQ327693:OYQ327732 PIM327693:PIM327732 PSI327693:PSI327732 QCE327693:QCE327732 QMA327693:QMA327732 QVW327693:QVW327732 RFS327693:RFS327732 RPO327693:RPO327732 RZK327693:RZK327732 SJG327693:SJG327732 STC327693:STC327732 TCY327693:TCY327732 TMU327693:TMU327732 TWQ327693:TWQ327732 UGM327693:UGM327732 UQI327693:UQI327732 VAE327693:VAE327732 VKA327693:VKA327732 VTW327693:VTW327732 WDS327693:WDS327732 WNO327693:WNO327732 WXK327693:WXK327732 BC393229:BC393268 KY393229:KY393268 UU393229:UU393268 AEQ393229:AEQ393268 AOM393229:AOM393268 AYI393229:AYI393268 BIE393229:BIE393268 BSA393229:BSA393268 CBW393229:CBW393268 CLS393229:CLS393268 CVO393229:CVO393268 DFK393229:DFK393268 DPG393229:DPG393268 DZC393229:DZC393268 EIY393229:EIY393268 ESU393229:ESU393268 FCQ393229:FCQ393268 FMM393229:FMM393268 FWI393229:FWI393268 GGE393229:GGE393268 GQA393229:GQA393268 GZW393229:GZW393268 HJS393229:HJS393268 HTO393229:HTO393268 IDK393229:IDK393268 ING393229:ING393268 IXC393229:IXC393268 JGY393229:JGY393268 JQU393229:JQU393268 KAQ393229:KAQ393268 KKM393229:KKM393268 KUI393229:KUI393268 LEE393229:LEE393268 LOA393229:LOA393268 LXW393229:LXW393268 MHS393229:MHS393268 MRO393229:MRO393268 NBK393229:NBK393268 NLG393229:NLG393268 NVC393229:NVC393268 OEY393229:OEY393268 OOU393229:OOU393268 OYQ393229:OYQ393268 PIM393229:PIM393268 PSI393229:PSI393268 QCE393229:QCE393268 QMA393229:QMA393268 QVW393229:QVW393268 RFS393229:RFS393268 RPO393229:RPO393268 RZK393229:RZK393268 SJG393229:SJG393268 STC393229:STC393268 TCY393229:TCY393268 TMU393229:TMU393268 TWQ393229:TWQ393268 UGM393229:UGM393268 UQI393229:UQI393268 VAE393229:VAE393268 VKA393229:VKA393268 VTW393229:VTW393268 WDS393229:WDS393268 WNO393229:WNO393268 WXK393229:WXK393268 BC458765:BC458804 KY458765:KY458804 UU458765:UU458804 AEQ458765:AEQ458804 AOM458765:AOM458804 AYI458765:AYI458804 BIE458765:BIE458804 BSA458765:BSA458804 CBW458765:CBW458804 CLS458765:CLS458804 CVO458765:CVO458804 DFK458765:DFK458804 DPG458765:DPG458804 DZC458765:DZC458804 EIY458765:EIY458804 ESU458765:ESU458804 FCQ458765:FCQ458804 FMM458765:FMM458804 FWI458765:FWI458804 GGE458765:GGE458804 GQA458765:GQA458804 GZW458765:GZW458804 HJS458765:HJS458804 HTO458765:HTO458804 IDK458765:IDK458804 ING458765:ING458804 IXC458765:IXC458804 JGY458765:JGY458804 JQU458765:JQU458804 KAQ458765:KAQ458804 KKM458765:KKM458804 KUI458765:KUI458804 LEE458765:LEE458804 LOA458765:LOA458804 LXW458765:LXW458804 MHS458765:MHS458804 MRO458765:MRO458804 NBK458765:NBK458804 NLG458765:NLG458804 NVC458765:NVC458804 OEY458765:OEY458804 OOU458765:OOU458804 OYQ458765:OYQ458804 PIM458765:PIM458804 PSI458765:PSI458804 QCE458765:QCE458804 QMA458765:QMA458804 QVW458765:QVW458804 RFS458765:RFS458804 RPO458765:RPO458804 RZK458765:RZK458804 SJG458765:SJG458804 STC458765:STC458804 TCY458765:TCY458804 TMU458765:TMU458804 TWQ458765:TWQ458804 UGM458765:UGM458804 UQI458765:UQI458804 VAE458765:VAE458804 VKA458765:VKA458804 VTW458765:VTW458804 WDS458765:WDS458804 WNO458765:WNO458804 WXK458765:WXK458804 BC524301:BC524340 KY524301:KY524340 UU524301:UU524340 AEQ524301:AEQ524340 AOM524301:AOM524340 AYI524301:AYI524340 BIE524301:BIE524340 BSA524301:BSA524340 CBW524301:CBW524340 CLS524301:CLS524340 CVO524301:CVO524340 DFK524301:DFK524340 DPG524301:DPG524340 DZC524301:DZC524340 EIY524301:EIY524340 ESU524301:ESU524340 FCQ524301:FCQ524340 FMM524301:FMM524340 FWI524301:FWI524340 GGE524301:GGE524340 GQA524301:GQA524340 GZW524301:GZW524340 HJS524301:HJS524340 HTO524301:HTO524340 IDK524301:IDK524340 ING524301:ING524340 IXC524301:IXC524340 JGY524301:JGY524340 JQU524301:JQU524340 KAQ524301:KAQ524340 KKM524301:KKM524340 KUI524301:KUI524340 LEE524301:LEE524340 LOA524301:LOA524340 LXW524301:LXW524340 MHS524301:MHS524340 MRO524301:MRO524340 NBK524301:NBK524340 NLG524301:NLG524340 NVC524301:NVC524340 OEY524301:OEY524340 OOU524301:OOU524340 OYQ524301:OYQ524340 PIM524301:PIM524340 PSI524301:PSI524340 QCE524301:QCE524340 QMA524301:QMA524340 QVW524301:QVW524340 RFS524301:RFS524340 RPO524301:RPO524340 RZK524301:RZK524340 SJG524301:SJG524340 STC524301:STC524340 TCY524301:TCY524340 TMU524301:TMU524340 TWQ524301:TWQ524340 UGM524301:UGM524340 UQI524301:UQI524340 VAE524301:VAE524340 VKA524301:VKA524340 VTW524301:VTW524340 WDS524301:WDS524340 WNO524301:WNO524340 WXK524301:WXK524340 BC589837:BC589876 KY589837:KY589876 UU589837:UU589876 AEQ589837:AEQ589876 AOM589837:AOM589876 AYI589837:AYI589876 BIE589837:BIE589876 BSA589837:BSA589876 CBW589837:CBW589876 CLS589837:CLS589876 CVO589837:CVO589876 DFK589837:DFK589876 DPG589837:DPG589876 DZC589837:DZC589876 EIY589837:EIY589876 ESU589837:ESU589876 FCQ589837:FCQ589876 FMM589837:FMM589876 FWI589837:FWI589876 GGE589837:GGE589876 GQA589837:GQA589876 GZW589837:GZW589876 HJS589837:HJS589876 HTO589837:HTO589876 IDK589837:IDK589876 ING589837:ING589876 IXC589837:IXC589876 JGY589837:JGY589876 JQU589837:JQU589876 KAQ589837:KAQ589876 KKM589837:KKM589876 KUI589837:KUI589876 LEE589837:LEE589876 LOA589837:LOA589876 LXW589837:LXW589876 MHS589837:MHS589876 MRO589837:MRO589876 NBK589837:NBK589876 NLG589837:NLG589876 NVC589837:NVC589876 OEY589837:OEY589876 OOU589837:OOU589876 OYQ589837:OYQ589876 PIM589837:PIM589876 PSI589837:PSI589876 QCE589837:QCE589876 QMA589837:QMA589876 QVW589837:QVW589876 RFS589837:RFS589876 RPO589837:RPO589876 RZK589837:RZK589876 SJG589837:SJG589876 STC589837:STC589876 TCY589837:TCY589876 TMU589837:TMU589876 TWQ589837:TWQ589876 UGM589837:UGM589876 UQI589837:UQI589876 VAE589837:VAE589876 VKA589837:VKA589876 VTW589837:VTW589876 WDS589837:WDS589876 WNO589837:WNO589876 WXK589837:WXK589876 BC655373:BC655412 KY655373:KY655412 UU655373:UU655412 AEQ655373:AEQ655412 AOM655373:AOM655412 AYI655373:AYI655412 BIE655373:BIE655412 BSA655373:BSA655412 CBW655373:CBW655412 CLS655373:CLS655412 CVO655373:CVO655412 DFK655373:DFK655412 DPG655373:DPG655412 DZC655373:DZC655412 EIY655373:EIY655412 ESU655373:ESU655412 FCQ655373:FCQ655412 FMM655373:FMM655412 FWI655373:FWI655412 GGE655373:GGE655412 GQA655373:GQA655412 GZW655373:GZW655412 HJS655373:HJS655412 HTO655373:HTO655412 IDK655373:IDK655412 ING655373:ING655412 IXC655373:IXC655412 JGY655373:JGY655412 JQU655373:JQU655412 KAQ655373:KAQ655412 KKM655373:KKM655412 KUI655373:KUI655412 LEE655373:LEE655412 LOA655373:LOA655412 LXW655373:LXW655412 MHS655373:MHS655412 MRO655373:MRO655412 NBK655373:NBK655412 NLG655373:NLG655412 NVC655373:NVC655412 OEY655373:OEY655412 OOU655373:OOU655412 OYQ655373:OYQ655412 PIM655373:PIM655412 PSI655373:PSI655412 QCE655373:QCE655412 QMA655373:QMA655412 QVW655373:QVW655412 RFS655373:RFS655412 RPO655373:RPO655412 RZK655373:RZK655412 SJG655373:SJG655412 STC655373:STC655412 TCY655373:TCY655412 TMU655373:TMU655412 TWQ655373:TWQ655412 UGM655373:UGM655412 UQI655373:UQI655412 VAE655373:VAE655412 VKA655373:VKA655412 VTW655373:VTW655412 WDS655373:WDS655412 WNO655373:WNO655412 WXK655373:WXK655412 BC720909:BC720948 KY720909:KY720948 UU720909:UU720948 AEQ720909:AEQ720948 AOM720909:AOM720948 AYI720909:AYI720948 BIE720909:BIE720948 BSA720909:BSA720948 CBW720909:CBW720948 CLS720909:CLS720948 CVO720909:CVO720948 DFK720909:DFK720948 DPG720909:DPG720948 DZC720909:DZC720948 EIY720909:EIY720948 ESU720909:ESU720948 FCQ720909:FCQ720948 FMM720909:FMM720948 FWI720909:FWI720948 GGE720909:GGE720948 GQA720909:GQA720948 GZW720909:GZW720948 HJS720909:HJS720948 HTO720909:HTO720948 IDK720909:IDK720948 ING720909:ING720948 IXC720909:IXC720948 JGY720909:JGY720948 JQU720909:JQU720948 KAQ720909:KAQ720948 KKM720909:KKM720948 KUI720909:KUI720948 LEE720909:LEE720948 LOA720909:LOA720948 LXW720909:LXW720948 MHS720909:MHS720948 MRO720909:MRO720948 NBK720909:NBK720948 NLG720909:NLG720948 NVC720909:NVC720948 OEY720909:OEY720948 OOU720909:OOU720948 OYQ720909:OYQ720948 PIM720909:PIM720948 PSI720909:PSI720948 QCE720909:QCE720948 QMA720909:QMA720948 QVW720909:QVW720948 RFS720909:RFS720948 RPO720909:RPO720948 RZK720909:RZK720948 SJG720909:SJG720948 STC720909:STC720948 TCY720909:TCY720948 TMU720909:TMU720948 TWQ720909:TWQ720948 UGM720909:UGM720948 UQI720909:UQI720948 VAE720909:VAE720948 VKA720909:VKA720948 VTW720909:VTW720948 WDS720909:WDS720948 WNO720909:WNO720948 WXK720909:WXK720948 BC786445:BC786484 KY786445:KY786484 UU786445:UU786484 AEQ786445:AEQ786484 AOM786445:AOM786484 AYI786445:AYI786484 BIE786445:BIE786484 BSA786445:BSA786484 CBW786445:CBW786484 CLS786445:CLS786484 CVO786445:CVO786484 DFK786445:DFK786484 DPG786445:DPG786484 DZC786445:DZC786484 EIY786445:EIY786484 ESU786445:ESU786484 FCQ786445:FCQ786484 FMM786445:FMM786484 FWI786445:FWI786484 GGE786445:GGE786484 GQA786445:GQA786484 GZW786445:GZW786484 HJS786445:HJS786484 HTO786445:HTO786484 IDK786445:IDK786484 ING786445:ING786484 IXC786445:IXC786484 JGY786445:JGY786484 JQU786445:JQU786484 KAQ786445:KAQ786484 KKM786445:KKM786484 KUI786445:KUI786484 LEE786445:LEE786484 LOA786445:LOA786484 LXW786445:LXW786484 MHS786445:MHS786484 MRO786445:MRO786484 NBK786445:NBK786484 NLG786445:NLG786484 NVC786445:NVC786484 OEY786445:OEY786484 OOU786445:OOU786484 OYQ786445:OYQ786484 PIM786445:PIM786484 PSI786445:PSI786484 QCE786445:QCE786484 QMA786445:QMA786484 QVW786445:QVW786484 RFS786445:RFS786484 RPO786445:RPO786484 RZK786445:RZK786484 SJG786445:SJG786484 STC786445:STC786484 TCY786445:TCY786484 TMU786445:TMU786484 TWQ786445:TWQ786484 UGM786445:UGM786484 UQI786445:UQI786484 VAE786445:VAE786484 VKA786445:VKA786484 VTW786445:VTW786484 WDS786445:WDS786484 WNO786445:WNO786484 WXK786445:WXK786484 BC851981:BC852020 KY851981:KY852020 UU851981:UU852020 AEQ851981:AEQ852020 AOM851981:AOM852020 AYI851981:AYI852020 BIE851981:BIE852020 BSA851981:BSA852020 CBW851981:CBW852020 CLS851981:CLS852020 CVO851981:CVO852020 DFK851981:DFK852020 DPG851981:DPG852020 DZC851981:DZC852020 EIY851981:EIY852020 ESU851981:ESU852020 FCQ851981:FCQ852020 FMM851981:FMM852020 FWI851981:FWI852020 GGE851981:GGE852020 GQA851981:GQA852020 GZW851981:GZW852020 HJS851981:HJS852020 HTO851981:HTO852020 IDK851981:IDK852020 ING851981:ING852020 IXC851981:IXC852020 JGY851981:JGY852020 JQU851981:JQU852020 KAQ851981:KAQ852020 KKM851981:KKM852020 KUI851981:KUI852020 LEE851981:LEE852020 LOA851981:LOA852020 LXW851981:LXW852020 MHS851981:MHS852020 MRO851981:MRO852020 NBK851981:NBK852020 NLG851981:NLG852020 NVC851981:NVC852020 OEY851981:OEY852020 OOU851981:OOU852020 OYQ851981:OYQ852020 PIM851981:PIM852020 PSI851981:PSI852020 QCE851981:QCE852020 QMA851981:QMA852020 QVW851981:QVW852020 RFS851981:RFS852020 RPO851981:RPO852020 RZK851981:RZK852020 SJG851981:SJG852020 STC851981:STC852020 TCY851981:TCY852020 TMU851981:TMU852020 TWQ851981:TWQ852020 UGM851981:UGM852020 UQI851981:UQI852020 VAE851981:VAE852020 VKA851981:VKA852020 VTW851981:VTW852020 WDS851981:WDS852020 WNO851981:WNO852020 WXK851981:WXK852020 BC917517:BC917556 KY917517:KY917556 UU917517:UU917556 AEQ917517:AEQ917556 AOM917517:AOM917556 AYI917517:AYI917556 BIE917517:BIE917556 BSA917517:BSA917556 CBW917517:CBW917556 CLS917517:CLS917556 CVO917517:CVO917556 DFK917517:DFK917556 DPG917517:DPG917556 DZC917517:DZC917556 EIY917517:EIY917556 ESU917517:ESU917556 FCQ917517:FCQ917556 FMM917517:FMM917556 FWI917517:FWI917556 GGE917517:GGE917556 GQA917517:GQA917556 GZW917517:GZW917556 HJS917517:HJS917556 HTO917517:HTO917556 IDK917517:IDK917556 ING917517:ING917556 IXC917517:IXC917556 JGY917517:JGY917556 JQU917517:JQU917556 KAQ917517:KAQ917556 KKM917517:KKM917556 KUI917517:KUI917556 LEE917517:LEE917556 LOA917517:LOA917556 LXW917517:LXW917556 MHS917517:MHS917556 MRO917517:MRO917556 NBK917517:NBK917556 NLG917517:NLG917556 NVC917517:NVC917556 OEY917517:OEY917556 OOU917517:OOU917556 OYQ917517:OYQ917556 PIM917517:PIM917556 PSI917517:PSI917556 QCE917517:QCE917556 QMA917517:QMA917556 QVW917517:QVW917556 RFS917517:RFS917556 RPO917517:RPO917556 RZK917517:RZK917556 SJG917517:SJG917556 STC917517:STC917556 TCY917517:TCY917556 TMU917517:TMU917556 TWQ917517:TWQ917556 UGM917517:UGM917556 UQI917517:UQI917556 VAE917517:VAE917556 VKA917517:VKA917556 VTW917517:VTW917556 WDS917517:WDS917556 WNO917517:WNO917556 WXK917517:WXK917556 BC983053:BC983092 KY983053:KY983092 UU983053:UU983092 AEQ983053:AEQ983092 AOM983053:AOM983092 AYI983053:AYI983092 BIE983053:BIE983092 BSA983053:BSA983092 CBW983053:CBW983092 CLS983053:CLS983092 CVO983053:CVO983092 DFK983053:DFK983092 DPG983053:DPG983092 DZC983053:DZC983092 EIY983053:EIY983092 ESU983053:ESU983092 FCQ983053:FCQ983092 FMM983053:FMM983092 FWI983053:FWI983092 GGE983053:GGE983092 GQA983053:GQA983092 GZW983053:GZW983092 HJS983053:HJS983092 HTO983053:HTO983092 IDK983053:IDK983092 ING983053:ING983092 IXC983053:IXC983092 JGY983053:JGY983092 JQU983053:JQU983092 KAQ983053:KAQ983092 KKM983053:KKM983092 KUI983053:KUI983092 LEE983053:LEE983092 LOA983053:LOA983092 LXW983053:LXW983092 MHS983053:MHS983092 MRO983053:MRO983092 NBK983053:NBK983092 NLG983053:NLG983092 NVC983053:NVC983092 OEY983053:OEY983092 OOU983053:OOU983092 OYQ983053:OYQ983092 PIM983053:PIM983092 PSI983053:PSI983092 QCE983053:QCE983092 QMA983053:QMA983092 QVW983053:QVW983092 RFS983053:RFS983092 RPO983053:RPO983092 RZK983053:RZK983092 SJG983053:SJG983092 STC983053:STC983092 TCY983053:TCY983092 TMU983053:TMU983092 TWQ983053:TWQ983092 UGM983053:UGM983092 UQI983053:UQI983092 VAE983053:VAE983092 VKA983053:VKA983092 VTW983053:VTW983092 WDS983053:WDS983092 WNO983053:WNO983092 WXK983053:WXK983092 BR13:BR52 LN13:LN52 VJ13:VJ52 AFF13:AFF52 APB13:APB52 AYX13:AYX52 BIT13:BIT52 BSP13:BSP52 CCL13:CCL52 CMH13:CMH52 CWD13:CWD52 DFZ13:DFZ52 DPV13:DPV52 DZR13:DZR52 EJN13:EJN52 ETJ13:ETJ52 FDF13:FDF52 FNB13:FNB52 FWX13:FWX52 GGT13:GGT52 GQP13:GQP52 HAL13:HAL52 HKH13:HKH52 HUD13:HUD52 IDZ13:IDZ52 INV13:INV52 IXR13:IXR52 JHN13:JHN52 JRJ13:JRJ52 KBF13:KBF52 KLB13:KLB52 KUX13:KUX52 LET13:LET52 LOP13:LOP52 LYL13:LYL52 MIH13:MIH52 MSD13:MSD52 NBZ13:NBZ52 NLV13:NLV52 NVR13:NVR52 OFN13:OFN52 OPJ13:OPJ52 OZF13:OZF52 PJB13:PJB52 PSX13:PSX52 QCT13:QCT52 QMP13:QMP52 QWL13:QWL52 RGH13:RGH52 RQD13:RQD52 RZZ13:RZZ52 SJV13:SJV52 STR13:STR52 TDN13:TDN52 TNJ13:TNJ52 TXF13:TXF52 UHB13:UHB52 UQX13:UQX52 VAT13:VAT52 VKP13:VKP52 VUL13:VUL52 WEH13:WEH52 WOD13:WOD52 WXZ13:WXZ52 BR65549:BR65588 LN65549:LN65588 VJ65549:VJ65588 AFF65549:AFF65588 APB65549:APB65588 AYX65549:AYX65588 BIT65549:BIT65588 BSP65549:BSP65588 CCL65549:CCL65588 CMH65549:CMH65588 CWD65549:CWD65588 DFZ65549:DFZ65588 DPV65549:DPV65588 DZR65549:DZR65588 EJN65549:EJN65588 ETJ65549:ETJ65588 FDF65549:FDF65588 FNB65549:FNB65588 FWX65549:FWX65588 GGT65549:GGT65588 GQP65549:GQP65588 HAL65549:HAL65588 HKH65549:HKH65588 HUD65549:HUD65588 IDZ65549:IDZ65588 INV65549:INV65588 IXR65549:IXR65588 JHN65549:JHN65588 JRJ65549:JRJ65588 KBF65549:KBF65588 KLB65549:KLB65588 KUX65549:KUX65588 LET65549:LET65588 LOP65549:LOP65588 LYL65549:LYL65588 MIH65549:MIH65588 MSD65549:MSD65588 NBZ65549:NBZ65588 NLV65549:NLV65588 NVR65549:NVR65588 OFN65549:OFN65588 OPJ65549:OPJ65588 OZF65549:OZF65588 PJB65549:PJB65588 PSX65549:PSX65588 QCT65549:QCT65588 QMP65549:QMP65588 QWL65549:QWL65588 RGH65549:RGH65588 RQD65549:RQD65588 RZZ65549:RZZ65588 SJV65549:SJV65588 STR65549:STR65588 TDN65549:TDN65588 TNJ65549:TNJ65588 TXF65549:TXF65588 UHB65549:UHB65588 UQX65549:UQX65588 VAT65549:VAT65588 VKP65549:VKP65588 VUL65549:VUL65588 WEH65549:WEH65588 WOD65549:WOD65588 WXZ65549:WXZ65588 BR131085:BR131124 LN131085:LN131124 VJ131085:VJ131124 AFF131085:AFF131124 APB131085:APB131124 AYX131085:AYX131124 BIT131085:BIT131124 BSP131085:BSP131124 CCL131085:CCL131124 CMH131085:CMH131124 CWD131085:CWD131124 DFZ131085:DFZ131124 DPV131085:DPV131124 DZR131085:DZR131124 EJN131085:EJN131124 ETJ131085:ETJ131124 FDF131085:FDF131124 FNB131085:FNB131124 FWX131085:FWX131124 GGT131085:GGT131124 GQP131085:GQP131124 HAL131085:HAL131124 HKH131085:HKH131124 HUD131085:HUD131124 IDZ131085:IDZ131124 INV131085:INV131124 IXR131085:IXR131124 JHN131085:JHN131124 JRJ131085:JRJ131124 KBF131085:KBF131124 KLB131085:KLB131124 KUX131085:KUX131124 LET131085:LET131124 LOP131085:LOP131124 LYL131085:LYL131124 MIH131085:MIH131124 MSD131085:MSD131124 NBZ131085:NBZ131124 NLV131085:NLV131124 NVR131085:NVR131124 OFN131085:OFN131124 OPJ131085:OPJ131124 OZF131085:OZF131124 PJB131085:PJB131124 PSX131085:PSX131124 QCT131085:QCT131124 QMP131085:QMP131124 QWL131085:QWL131124 RGH131085:RGH131124 RQD131085:RQD131124 RZZ131085:RZZ131124 SJV131085:SJV131124 STR131085:STR131124 TDN131085:TDN131124 TNJ131085:TNJ131124 TXF131085:TXF131124 UHB131085:UHB131124 UQX131085:UQX131124 VAT131085:VAT131124 VKP131085:VKP131124 VUL131085:VUL131124 WEH131085:WEH131124 WOD131085:WOD131124 WXZ131085:WXZ131124 BR196621:BR196660 LN196621:LN196660 VJ196621:VJ196660 AFF196621:AFF196660 APB196621:APB196660 AYX196621:AYX196660 BIT196621:BIT196660 BSP196621:BSP196660 CCL196621:CCL196660 CMH196621:CMH196660 CWD196621:CWD196660 DFZ196621:DFZ196660 DPV196621:DPV196660 DZR196621:DZR196660 EJN196621:EJN196660 ETJ196621:ETJ196660 FDF196621:FDF196660 FNB196621:FNB196660 FWX196621:FWX196660 GGT196621:GGT196660 GQP196621:GQP196660 HAL196621:HAL196660 HKH196621:HKH196660 HUD196621:HUD196660 IDZ196621:IDZ196660 INV196621:INV196660 IXR196621:IXR196660 JHN196621:JHN196660 JRJ196621:JRJ196660 KBF196621:KBF196660 KLB196621:KLB196660 KUX196621:KUX196660 LET196621:LET196660 LOP196621:LOP196660 LYL196621:LYL196660 MIH196621:MIH196660 MSD196621:MSD196660 NBZ196621:NBZ196660 NLV196621:NLV196660 NVR196621:NVR196660 OFN196621:OFN196660 OPJ196621:OPJ196660 OZF196621:OZF196660 PJB196621:PJB196660 PSX196621:PSX196660 QCT196621:QCT196660 QMP196621:QMP196660 QWL196621:QWL196660 RGH196621:RGH196660 RQD196621:RQD196660 RZZ196621:RZZ196660 SJV196621:SJV196660 STR196621:STR196660 TDN196621:TDN196660 TNJ196621:TNJ196660 TXF196621:TXF196660 UHB196621:UHB196660 UQX196621:UQX196660 VAT196621:VAT196660 VKP196621:VKP196660 VUL196621:VUL196660 WEH196621:WEH196660 WOD196621:WOD196660 WXZ196621:WXZ196660 BR262157:BR262196 LN262157:LN262196 VJ262157:VJ262196 AFF262157:AFF262196 APB262157:APB262196 AYX262157:AYX262196 BIT262157:BIT262196 BSP262157:BSP262196 CCL262157:CCL262196 CMH262157:CMH262196 CWD262157:CWD262196 DFZ262157:DFZ262196 DPV262157:DPV262196 DZR262157:DZR262196 EJN262157:EJN262196 ETJ262157:ETJ262196 FDF262157:FDF262196 FNB262157:FNB262196 FWX262157:FWX262196 GGT262157:GGT262196 GQP262157:GQP262196 HAL262157:HAL262196 HKH262157:HKH262196 HUD262157:HUD262196 IDZ262157:IDZ262196 INV262157:INV262196 IXR262157:IXR262196 JHN262157:JHN262196 JRJ262157:JRJ262196 KBF262157:KBF262196 KLB262157:KLB262196 KUX262157:KUX262196 LET262157:LET262196 LOP262157:LOP262196 LYL262157:LYL262196 MIH262157:MIH262196 MSD262157:MSD262196 NBZ262157:NBZ262196 NLV262157:NLV262196 NVR262157:NVR262196 OFN262157:OFN262196 OPJ262157:OPJ262196 OZF262157:OZF262196 PJB262157:PJB262196 PSX262157:PSX262196 QCT262157:QCT262196 QMP262157:QMP262196 QWL262157:QWL262196 RGH262157:RGH262196 RQD262157:RQD262196 RZZ262157:RZZ262196 SJV262157:SJV262196 STR262157:STR262196 TDN262157:TDN262196 TNJ262157:TNJ262196 TXF262157:TXF262196 UHB262157:UHB262196 UQX262157:UQX262196 VAT262157:VAT262196 VKP262157:VKP262196 VUL262157:VUL262196 WEH262157:WEH262196 WOD262157:WOD262196 WXZ262157:WXZ262196 BR327693:BR327732 LN327693:LN327732 VJ327693:VJ327732 AFF327693:AFF327732 APB327693:APB327732 AYX327693:AYX327732 BIT327693:BIT327732 BSP327693:BSP327732 CCL327693:CCL327732 CMH327693:CMH327732 CWD327693:CWD327732 DFZ327693:DFZ327732 DPV327693:DPV327732 DZR327693:DZR327732 EJN327693:EJN327732 ETJ327693:ETJ327732 FDF327693:FDF327732 FNB327693:FNB327732 FWX327693:FWX327732 GGT327693:GGT327732 GQP327693:GQP327732 HAL327693:HAL327732 HKH327693:HKH327732 HUD327693:HUD327732 IDZ327693:IDZ327732 INV327693:INV327732 IXR327693:IXR327732 JHN327693:JHN327732 JRJ327693:JRJ327732 KBF327693:KBF327732 KLB327693:KLB327732 KUX327693:KUX327732 LET327693:LET327732 LOP327693:LOP327732 LYL327693:LYL327732 MIH327693:MIH327732 MSD327693:MSD327732 NBZ327693:NBZ327732 NLV327693:NLV327732 NVR327693:NVR327732 OFN327693:OFN327732 OPJ327693:OPJ327732 OZF327693:OZF327732 PJB327693:PJB327732 PSX327693:PSX327732 QCT327693:QCT327732 QMP327693:QMP327732 QWL327693:QWL327732 RGH327693:RGH327732 RQD327693:RQD327732 RZZ327693:RZZ327732 SJV327693:SJV327732 STR327693:STR327732 TDN327693:TDN327732 TNJ327693:TNJ327732 TXF327693:TXF327732 UHB327693:UHB327732 UQX327693:UQX327732 VAT327693:VAT327732 VKP327693:VKP327732 VUL327693:VUL327732 WEH327693:WEH327732 WOD327693:WOD327732 WXZ327693:WXZ327732 BR393229:BR393268 LN393229:LN393268 VJ393229:VJ393268 AFF393229:AFF393268 APB393229:APB393268 AYX393229:AYX393268 BIT393229:BIT393268 BSP393229:BSP393268 CCL393229:CCL393268 CMH393229:CMH393268 CWD393229:CWD393268 DFZ393229:DFZ393268 DPV393229:DPV393268 DZR393229:DZR393268 EJN393229:EJN393268 ETJ393229:ETJ393268 FDF393229:FDF393268 FNB393229:FNB393268 FWX393229:FWX393268 GGT393229:GGT393268 GQP393229:GQP393268 HAL393229:HAL393268 HKH393229:HKH393268 HUD393229:HUD393268 IDZ393229:IDZ393268 INV393229:INV393268 IXR393229:IXR393268 JHN393229:JHN393268 JRJ393229:JRJ393268 KBF393229:KBF393268 KLB393229:KLB393268 KUX393229:KUX393268 LET393229:LET393268 LOP393229:LOP393268 LYL393229:LYL393268 MIH393229:MIH393268 MSD393229:MSD393268 NBZ393229:NBZ393268 NLV393229:NLV393268 NVR393229:NVR393268 OFN393229:OFN393268 OPJ393229:OPJ393268 OZF393229:OZF393268 PJB393229:PJB393268 PSX393229:PSX393268 QCT393229:QCT393268 QMP393229:QMP393268 QWL393229:QWL393268 RGH393229:RGH393268 RQD393229:RQD393268 RZZ393229:RZZ393268 SJV393229:SJV393268 STR393229:STR393268 TDN393229:TDN393268 TNJ393229:TNJ393268 TXF393229:TXF393268 UHB393229:UHB393268 UQX393229:UQX393268 VAT393229:VAT393268 VKP393229:VKP393268 VUL393229:VUL393268 WEH393229:WEH393268 WOD393229:WOD393268 WXZ393229:WXZ393268 BR458765:BR458804 LN458765:LN458804 VJ458765:VJ458804 AFF458765:AFF458804 APB458765:APB458804 AYX458765:AYX458804 BIT458765:BIT458804 BSP458765:BSP458804 CCL458765:CCL458804 CMH458765:CMH458804 CWD458765:CWD458804 DFZ458765:DFZ458804 DPV458765:DPV458804 DZR458765:DZR458804 EJN458765:EJN458804 ETJ458765:ETJ458804 FDF458765:FDF458804 FNB458765:FNB458804 FWX458765:FWX458804 GGT458765:GGT458804 GQP458765:GQP458804 HAL458765:HAL458804 HKH458765:HKH458804 HUD458765:HUD458804 IDZ458765:IDZ458804 INV458765:INV458804 IXR458765:IXR458804 JHN458765:JHN458804 JRJ458765:JRJ458804 KBF458765:KBF458804 KLB458765:KLB458804 KUX458765:KUX458804 LET458765:LET458804 LOP458765:LOP458804 LYL458765:LYL458804 MIH458765:MIH458804 MSD458765:MSD458804 NBZ458765:NBZ458804 NLV458765:NLV458804 NVR458765:NVR458804 OFN458765:OFN458804 OPJ458765:OPJ458804 OZF458765:OZF458804 PJB458765:PJB458804 PSX458765:PSX458804 QCT458765:QCT458804 QMP458765:QMP458804 QWL458765:QWL458804 RGH458765:RGH458804 RQD458765:RQD458804 RZZ458765:RZZ458804 SJV458765:SJV458804 STR458765:STR458804 TDN458765:TDN458804 TNJ458765:TNJ458804 TXF458765:TXF458804 UHB458765:UHB458804 UQX458765:UQX458804 VAT458765:VAT458804 VKP458765:VKP458804 VUL458765:VUL458804 WEH458765:WEH458804 WOD458765:WOD458804 WXZ458765:WXZ458804 BR524301:BR524340 LN524301:LN524340 VJ524301:VJ524340 AFF524301:AFF524340 APB524301:APB524340 AYX524301:AYX524340 BIT524301:BIT524340 BSP524301:BSP524340 CCL524301:CCL524340 CMH524301:CMH524340 CWD524301:CWD524340 DFZ524301:DFZ524340 DPV524301:DPV524340 DZR524301:DZR524340 EJN524301:EJN524340 ETJ524301:ETJ524340 FDF524301:FDF524340 FNB524301:FNB524340 FWX524301:FWX524340 GGT524301:GGT524340 GQP524301:GQP524340 HAL524301:HAL524340 HKH524301:HKH524340 HUD524301:HUD524340 IDZ524301:IDZ524340 INV524301:INV524340 IXR524301:IXR524340 JHN524301:JHN524340 JRJ524301:JRJ524340 KBF524301:KBF524340 KLB524301:KLB524340 KUX524301:KUX524340 LET524301:LET524340 LOP524301:LOP524340 LYL524301:LYL524340 MIH524301:MIH524340 MSD524301:MSD524340 NBZ524301:NBZ524340 NLV524301:NLV524340 NVR524301:NVR524340 OFN524301:OFN524340 OPJ524301:OPJ524340 OZF524301:OZF524340 PJB524301:PJB524340 PSX524301:PSX524340 QCT524301:QCT524340 QMP524301:QMP524340 QWL524301:QWL524340 RGH524301:RGH524340 RQD524301:RQD524340 RZZ524301:RZZ524340 SJV524301:SJV524340 STR524301:STR524340 TDN524301:TDN524340 TNJ524301:TNJ524340 TXF524301:TXF524340 UHB524301:UHB524340 UQX524301:UQX524340 VAT524301:VAT524340 VKP524301:VKP524340 VUL524301:VUL524340 WEH524301:WEH524340 WOD524301:WOD524340 WXZ524301:WXZ524340 BR589837:BR589876 LN589837:LN589876 VJ589837:VJ589876 AFF589837:AFF589876 APB589837:APB589876 AYX589837:AYX589876 BIT589837:BIT589876 BSP589837:BSP589876 CCL589837:CCL589876 CMH589837:CMH589876 CWD589837:CWD589876 DFZ589837:DFZ589876 DPV589837:DPV589876 DZR589837:DZR589876 EJN589837:EJN589876 ETJ589837:ETJ589876 FDF589837:FDF589876 FNB589837:FNB589876 FWX589837:FWX589876 GGT589837:GGT589876 GQP589837:GQP589876 HAL589837:HAL589876 HKH589837:HKH589876 HUD589837:HUD589876 IDZ589837:IDZ589876 INV589837:INV589876 IXR589837:IXR589876 JHN589837:JHN589876 JRJ589837:JRJ589876 KBF589837:KBF589876 KLB589837:KLB589876 KUX589837:KUX589876 LET589837:LET589876 LOP589837:LOP589876 LYL589837:LYL589876 MIH589837:MIH589876 MSD589837:MSD589876 NBZ589837:NBZ589876 NLV589837:NLV589876 NVR589837:NVR589876 OFN589837:OFN589876 OPJ589837:OPJ589876 OZF589837:OZF589876 PJB589837:PJB589876 PSX589837:PSX589876 QCT589837:QCT589876 QMP589837:QMP589876 QWL589837:QWL589876 RGH589837:RGH589876 RQD589837:RQD589876 RZZ589837:RZZ589876 SJV589837:SJV589876 STR589837:STR589876 TDN589837:TDN589876 TNJ589837:TNJ589876 TXF589837:TXF589876 UHB589837:UHB589876 UQX589837:UQX589876 VAT589837:VAT589876 VKP589837:VKP589876 VUL589837:VUL589876 WEH589837:WEH589876 WOD589837:WOD589876 WXZ589837:WXZ589876 BR655373:BR655412 LN655373:LN655412 VJ655373:VJ655412 AFF655373:AFF655412 APB655373:APB655412 AYX655373:AYX655412 BIT655373:BIT655412 BSP655373:BSP655412 CCL655373:CCL655412 CMH655373:CMH655412 CWD655373:CWD655412 DFZ655373:DFZ655412 DPV655373:DPV655412 DZR655373:DZR655412 EJN655373:EJN655412 ETJ655373:ETJ655412 FDF655373:FDF655412 FNB655373:FNB655412 FWX655373:FWX655412 GGT655373:GGT655412 GQP655373:GQP655412 HAL655373:HAL655412 HKH655373:HKH655412 HUD655373:HUD655412 IDZ655373:IDZ655412 INV655373:INV655412 IXR655373:IXR655412 JHN655373:JHN655412 JRJ655373:JRJ655412 KBF655373:KBF655412 KLB655373:KLB655412 KUX655373:KUX655412 LET655373:LET655412 LOP655373:LOP655412 LYL655373:LYL655412 MIH655373:MIH655412 MSD655373:MSD655412 NBZ655373:NBZ655412 NLV655373:NLV655412 NVR655373:NVR655412 OFN655373:OFN655412 OPJ655373:OPJ655412 OZF655373:OZF655412 PJB655373:PJB655412 PSX655373:PSX655412 QCT655373:QCT655412 QMP655373:QMP655412 QWL655373:QWL655412 RGH655373:RGH655412 RQD655373:RQD655412 RZZ655373:RZZ655412 SJV655373:SJV655412 STR655373:STR655412 TDN655373:TDN655412 TNJ655373:TNJ655412 TXF655373:TXF655412 UHB655373:UHB655412 UQX655373:UQX655412 VAT655373:VAT655412 VKP655373:VKP655412 VUL655373:VUL655412 WEH655373:WEH655412 WOD655373:WOD655412 WXZ655373:WXZ655412 BR720909:BR720948 LN720909:LN720948 VJ720909:VJ720948 AFF720909:AFF720948 APB720909:APB720948 AYX720909:AYX720948 BIT720909:BIT720948 BSP720909:BSP720948 CCL720909:CCL720948 CMH720909:CMH720948 CWD720909:CWD720948 DFZ720909:DFZ720948 DPV720909:DPV720948 DZR720909:DZR720948 EJN720909:EJN720948 ETJ720909:ETJ720948 FDF720909:FDF720948 FNB720909:FNB720948 FWX720909:FWX720948 GGT720909:GGT720948 GQP720909:GQP720948 HAL720909:HAL720948 HKH720909:HKH720948 HUD720909:HUD720948 IDZ720909:IDZ720948 INV720909:INV720948 IXR720909:IXR720948 JHN720909:JHN720948 JRJ720909:JRJ720948 KBF720909:KBF720948 KLB720909:KLB720948 KUX720909:KUX720948 LET720909:LET720948 LOP720909:LOP720948 LYL720909:LYL720948 MIH720909:MIH720948 MSD720909:MSD720948 NBZ720909:NBZ720948 NLV720909:NLV720948 NVR720909:NVR720948 OFN720909:OFN720948 OPJ720909:OPJ720948 OZF720909:OZF720948 PJB720909:PJB720948 PSX720909:PSX720948 QCT720909:QCT720948 QMP720909:QMP720948 QWL720909:QWL720948 RGH720909:RGH720948 RQD720909:RQD720948 RZZ720909:RZZ720948 SJV720909:SJV720948 STR720909:STR720948 TDN720909:TDN720948 TNJ720909:TNJ720948 TXF720909:TXF720948 UHB720909:UHB720948 UQX720909:UQX720948 VAT720909:VAT720948 VKP720909:VKP720948 VUL720909:VUL720948 WEH720909:WEH720948 WOD720909:WOD720948 WXZ720909:WXZ720948 BR786445:BR786484 LN786445:LN786484 VJ786445:VJ786484 AFF786445:AFF786484 APB786445:APB786484 AYX786445:AYX786484 BIT786445:BIT786484 BSP786445:BSP786484 CCL786445:CCL786484 CMH786445:CMH786484 CWD786445:CWD786484 DFZ786445:DFZ786484 DPV786445:DPV786484 DZR786445:DZR786484 EJN786445:EJN786484 ETJ786445:ETJ786484 FDF786445:FDF786484 FNB786445:FNB786484 FWX786445:FWX786484 GGT786445:GGT786484 GQP786445:GQP786484 HAL786445:HAL786484 HKH786445:HKH786484 HUD786445:HUD786484 IDZ786445:IDZ786484 INV786445:INV786484 IXR786445:IXR786484 JHN786445:JHN786484 JRJ786445:JRJ786484 KBF786445:KBF786484 KLB786445:KLB786484 KUX786445:KUX786484 LET786445:LET786484 LOP786445:LOP786484 LYL786445:LYL786484 MIH786445:MIH786484 MSD786445:MSD786484 NBZ786445:NBZ786484 NLV786445:NLV786484 NVR786445:NVR786484 OFN786445:OFN786484 OPJ786445:OPJ786484 OZF786445:OZF786484 PJB786445:PJB786484 PSX786445:PSX786484 QCT786445:QCT786484 QMP786445:QMP786484 QWL786445:QWL786484 RGH786445:RGH786484 RQD786445:RQD786484 RZZ786445:RZZ786484 SJV786445:SJV786484 STR786445:STR786484 TDN786445:TDN786484 TNJ786445:TNJ786484 TXF786445:TXF786484 UHB786445:UHB786484 UQX786445:UQX786484 VAT786445:VAT786484 VKP786445:VKP786484 VUL786445:VUL786484 WEH786445:WEH786484 WOD786445:WOD786484 WXZ786445:WXZ786484 BR851981:BR852020 LN851981:LN852020 VJ851981:VJ852020 AFF851981:AFF852020 APB851981:APB852020 AYX851981:AYX852020 BIT851981:BIT852020 BSP851981:BSP852020 CCL851981:CCL852020 CMH851981:CMH852020 CWD851981:CWD852020 DFZ851981:DFZ852020 DPV851981:DPV852020 DZR851981:DZR852020 EJN851981:EJN852020 ETJ851981:ETJ852020 FDF851981:FDF852020 FNB851981:FNB852020 FWX851981:FWX852020 GGT851981:GGT852020 GQP851981:GQP852020 HAL851981:HAL852020 HKH851981:HKH852020 HUD851981:HUD852020 IDZ851981:IDZ852020 INV851981:INV852020 IXR851981:IXR852020 JHN851981:JHN852020 JRJ851981:JRJ852020 KBF851981:KBF852020 KLB851981:KLB852020 KUX851981:KUX852020 LET851981:LET852020 LOP851981:LOP852020 LYL851981:LYL852020 MIH851981:MIH852020 MSD851981:MSD852020 NBZ851981:NBZ852020 NLV851981:NLV852020 NVR851981:NVR852020 OFN851981:OFN852020 OPJ851981:OPJ852020 OZF851981:OZF852020 PJB851981:PJB852020 PSX851981:PSX852020 QCT851981:QCT852020 QMP851981:QMP852020 QWL851981:QWL852020 RGH851981:RGH852020 RQD851981:RQD852020 RZZ851981:RZZ852020 SJV851981:SJV852020 STR851981:STR852020 TDN851981:TDN852020 TNJ851981:TNJ852020 TXF851981:TXF852020 UHB851981:UHB852020 UQX851981:UQX852020 VAT851981:VAT852020 VKP851981:VKP852020 VUL851981:VUL852020 WEH851981:WEH852020 WOD851981:WOD852020 WXZ851981:WXZ852020 BR917517:BR917556 LN917517:LN917556 VJ917517:VJ917556 AFF917517:AFF917556 APB917517:APB917556 AYX917517:AYX917556 BIT917517:BIT917556 BSP917517:BSP917556 CCL917517:CCL917556 CMH917517:CMH917556 CWD917517:CWD917556 DFZ917517:DFZ917556 DPV917517:DPV917556 DZR917517:DZR917556 EJN917517:EJN917556 ETJ917517:ETJ917556 FDF917517:FDF917556 FNB917517:FNB917556 FWX917517:FWX917556 GGT917517:GGT917556 GQP917517:GQP917556 HAL917517:HAL917556 HKH917517:HKH917556 HUD917517:HUD917556 IDZ917517:IDZ917556 INV917517:INV917556 IXR917517:IXR917556 JHN917517:JHN917556 JRJ917517:JRJ917556 KBF917517:KBF917556 KLB917517:KLB917556 KUX917517:KUX917556 LET917517:LET917556 LOP917517:LOP917556 LYL917517:LYL917556 MIH917517:MIH917556 MSD917517:MSD917556 NBZ917517:NBZ917556 NLV917517:NLV917556 NVR917517:NVR917556 OFN917517:OFN917556 OPJ917517:OPJ917556 OZF917517:OZF917556 PJB917517:PJB917556 PSX917517:PSX917556 QCT917517:QCT917556 QMP917517:QMP917556 QWL917517:QWL917556 RGH917517:RGH917556 RQD917517:RQD917556 RZZ917517:RZZ917556 SJV917517:SJV917556 STR917517:STR917556 TDN917517:TDN917556 TNJ917517:TNJ917556 TXF917517:TXF917556 UHB917517:UHB917556 UQX917517:UQX917556 VAT917517:VAT917556 VKP917517:VKP917556 VUL917517:VUL917556 WEH917517:WEH917556 WOD917517:WOD917556 WXZ917517:WXZ917556 BR983053:BR983092 LN983053:LN983092 VJ983053:VJ983092 AFF983053:AFF983092 APB983053:APB983092 AYX983053:AYX983092 BIT983053:BIT983092 BSP983053:BSP983092 CCL983053:CCL983092 CMH983053:CMH983092 CWD983053:CWD983092 DFZ983053:DFZ983092 DPV983053:DPV983092 DZR983053:DZR983092 EJN983053:EJN983092 ETJ983053:ETJ983092 FDF983053:FDF983092 FNB983053:FNB983092 FWX983053:FWX983092 GGT983053:GGT983092 GQP983053:GQP983092 HAL983053:HAL983092 HKH983053:HKH983092 HUD983053:HUD983092 IDZ983053:IDZ983092 INV983053:INV983092 IXR983053:IXR983092 JHN983053:JHN983092 JRJ983053:JRJ983092 KBF983053:KBF983092 KLB983053:KLB983092 KUX983053:KUX983092 LET983053:LET983092 LOP983053:LOP983092 LYL983053:LYL983092 MIH983053:MIH983092 MSD983053:MSD983092 NBZ983053:NBZ983092 NLV983053:NLV983092 NVR983053:NVR983092 OFN983053:OFN983092 OPJ983053:OPJ983092 OZF983053:OZF983092 PJB983053:PJB983092 PSX983053:PSX983092 QCT983053:QCT983092 QMP983053:QMP983092 QWL983053:QWL983092 RGH983053:RGH983092 RQD983053:RQD983092 RZZ983053:RZZ983092 SJV983053:SJV983092 STR983053:STR983092 TDN983053:TDN983092 TNJ983053:TNJ983092 TXF983053:TXF983092 UHB983053:UHB983092 UQX983053:UQX983092 VAT983053:VAT983092 VKP983053:VKP983092 VUL983053:VUL983092 WEH983053:WEH983092 WOD983053:WOD983092 WXZ983053:WXZ983092 CG13:CG52 MC13:MC52 VY13:VY52 AFU13:AFU52 APQ13:APQ52 AZM13:AZM52 BJI13:BJI52 BTE13:BTE52 CDA13:CDA52 CMW13:CMW52 CWS13:CWS52 DGO13:DGO52 DQK13:DQK52 EAG13:EAG52 EKC13:EKC52 ETY13:ETY52 FDU13:FDU52 FNQ13:FNQ52 FXM13:FXM52 GHI13:GHI52 GRE13:GRE52 HBA13:HBA52 HKW13:HKW52 HUS13:HUS52 IEO13:IEO52 IOK13:IOK52 IYG13:IYG52 JIC13:JIC52 JRY13:JRY52 KBU13:KBU52 KLQ13:KLQ52 KVM13:KVM52 LFI13:LFI52 LPE13:LPE52 LZA13:LZA52 MIW13:MIW52 MSS13:MSS52 NCO13:NCO52 NMK13:NMK52 NWG13:NWG52 OGC13:OGC52 OPY13:OPY52 OZU13:OZU52 PJQ13:PJQ52 PTM13:PTM52 QDI13:QDI52 QNE13:QNE52 QXA13:QXA52 RGW13:RGW52 RQS13:RQS52 SAO13:SAO52 SKK13:SKK52 SUG13:SUG52 TEC13:TEC52 TNY13:TNY52 TXU13:TXU52 UHQ13:UHQ52 URM13:URM52 VBI13:VBI52 VLE13:VLE52 VVA13:VVA52 WEW13:WEW52 WOS13:WOS52 WYO13:WYO52 CG65549:CG65588 MC65549:MC65588 VY65549:VY65588 AFU65549:AFU65588 APQ65549:APQ65588 AZM65549:AZM65588 BJI65549:BJI65588 BTE65549:BTE65588 CDA65549:CDA65588 CMW65549:CMW65588 CWS65549:CWS65588 DGO65549:DGO65588 DQK65549:DQK65588 EAG65549:EAG65588 EKC65549:EKC65588 ETY65549:ETY65588 FDU65549:FDU65588 FNQ65549:FNQ65588 FXM65549:FXM65588 GHI65549:GHI65588 GRE65549:GRE65588 HBA65549:HBA65588 HKW65549:HKW65588 HUS65549:HUS65588 IEO65549:IEO65588 IOK65549:IOK65588 IYG65549:IYG65588 JIC65549:JIC65588 JRY65549:JRY65588 KBU65549:KBU65588 KLQ65549:KLQ65588 KVM65549:KVM65588 LFI65549:LFI65588 LPE65549:LPE65588 LZA65549:LZA65588 MIW65549:MIW65588 MSS65549:MSS65588 NCO65549:NCO65588 NMK65549:NMK65588 NWG65549:NWG65588 OGC65549:OGC65588 OPY65549:OPY65588 OZU65549:OZU65588 PJQ65549:PJQ65588 PTM65549:PTM65588 QDI65549:QDI65588 QNE65549:QNE65588 QXA65549:QXA65588 RGW65549:RGW65588 RQS65549:RQS65588 SAO65549:SAO65588 SKK65549:SKK65588 SUG65549:SUG65588 TEC65549:TEC65588 TNY65549:TNY65588 TXU65549:TXU65588 UHQ65549:UHQ65588 URM65549:URM65588 VBI65549:VBI65588 VLE65549:VLE65588 VVA65549:VVA65588 WEW65549:WEW65588 WOS65549:WOS65588 WYO65549:WYO65588 CG131085:CG131124 MC131085:MC131124 VY131085:VY131124 AFU131085:AFU131124 APQ131085:APQ131124 AZM131085:AZM131124 BJI131085:BJI131124 BTE131085:BTE131124 CDA131085:CDA131124 CMW131085:CMW131124 CWS131085:CWS131124 DGO131085:DGO131124 DQK131085:DQK131124 EAG131085:EAG131124 EKC131085:EKC131124 ETY131085:ETY131124 FDU131085:FDU131124 FNQ131085:FNQ131124 FXM131085:FXM131124 GHI131085:GHI131124 GRE131085:GRE131124 HBA131085:HBA131124 HKW131085:HKW131124 HUS131085:HUS131124 IEO131085:IEO131124 IOK131085:IOK131124 IYG131085:IYG131124 JIC131085:JIC131124 JRY131085:JRY131124 KBU131085:KBU131124 KLQ131085:KLQ131124 KVM131085:KVM131124 LFI131085:LFI131124 LPE131085:LPE131124 LZA131085:LZA131124 MIW131085:MIW131124 MSS131085:MSS131124 NCO131085:NCO131124 NMK131085:NMK131124 NWG131085:NWG131124 OGC131085:OGC131124 OPY131085:OPY131124 OZU131085:OZU131124 PJQ131085:PJQ131124 PTM131085:PTM131124 QDI131085:QDI131124 QNE131085:QNE131124 QXA131085:QXA131124 RGW131085:RGW131124 RQS131085:RQS131124 SAO131085:SAO131124 SKK131085:SKK131124 SUG131085:SUG131124 TEC131085:TEC131124 TNY131085:TNY131124 TXU131085:TXU131124 UHQ131085:UHQ131124 URM131085:URM131124 VBI131085:VBI131124 VLE131085:VLE131124 VVA131085:VVA131124 WEW131085:WEW131124 WOS131085:WOS131124 WYO131085:WYO131124 CG196621:CG196660 MC196621:MC196660 VY196621:VY196660 AFU196621:AFU196660 APQ196621:APQ196660 AZM196621:AZM196660 BJI196621:BJI196660 BTE196621:BTE196660 CDA196621:CDA196660 CMW196621:CMW196660 CWS196621:CWS196660 DGO196621:DGO196660 DQK196621:DQK196660 EAG196621:EAG196660 EKC196621:EKC196660 ETY196621:ETY196660 FDU196621:FDU196660 FNQ196621:FNQ196660 FXM196621:FXM196660 GHI196621:GHI196660 GRE196621:GRE196660 HBA196621:HBA196660 HKW196621:HKW196660 HUS196621:HUS196660 IEO196621:IEO196660 IOK196621:IOK196660 IYG196621:IYG196660 JIC196621:JIC196660 JRY196621:JRY196660 KBU196621:KBU196660 KLQ196621:KLQ196660 KVM196621:KVM196660 LFI196621:LFI196660 LPE196621:LPE196660 LZA196621:LZA196660 MIW196621:MIW196660 MSS196621:MSS196660 NCO196621:NCO196660 NMK196621:NMK196660 NWG196621:NWG196660 OGC196621:OGC196660 OPY196621:OPY196660 OZU196621:OZU196660 PJQ196621:PJQ196660 PTM196621:PTM196660 QDI196621:QDI196660 QNE196621:QNE196660 QXA196621:QXA196660 RGW196621:RGW196660 RQS196621:RQS196660 SAO196621:SAO196660 SKK196621:SKK196660 SUG196621:SUG196660 TEC196621:TEC196660 TNY196621:TNY196660 TXU196621:TXU196660 UHQ196621:UHQ196660 URM196621:URM196660 VBI196621:VBI196660 VLE196621:VLE196660 VVA196621:VVA196660 WEW196621:WEW196660 WOS196621:WOS196660 WYO196621:WYO196660 CG262157:CG262196 MC262157:MC262196 VY262157:VY262196 AFU262157:AFU262196 APQ262157:APQ262196 AZM262157:AZM262196 BJI262157:BJI262196 BTE262157:BTE262196 CDA262157:CDA262196 CMW262157:CMW262196 CWS262157:CWS262196 DGO262157:DGO262196 DQK262157:DQK262196 EAG262157:EAG262196 EKC262157:EKC262196 ETY262157:ETY262196 FDU262157:FDU262196 FNQ262157:FNQ262196 FXM262157:FXM262196 GHI262157:GHI262196 GRE262157:GRE262196 HBA262157:HBA262196 HKW262157:HKW262196 HUS262157:HUS262196 IEO262157:IEO262196 IOK262157:IOK262196 IYG262157:IYG262196 JIC262157:JIC262196 JRY262157:JRY262196 KBU262157:KBU262196 KLQ262157:KLQ262196 KVM262157:KVM262196 LFI262157:LFI262196 LPE262157:LPE262196 LZA262157:LZA262196 MIW262157:MIW262196 MSS262157:MSS262196 NCO262157:NCO262196 NMK262157:NMK262196 NWG262157:NWG262196 OGC262157:OGC262196 OPY262157:OPY262196 OZU262157:OZU262196 PJQ262157:PJQ262196 PTM262157:PTM262196 QDI262157:QDI262196 QNE262157:QNE262196 QXA262157:QXA262196 RGW262157:RGW262196 RQS262157:RQS262196 SAO262157:SAO262196 SKK262157:SKK262196 SUG262157:SUG262196 TEC262157:TEC262196 TNY262157:TNY262196 TXU262157:TXU262196 UHQ262157:UHQ262196 URM262157:URM262196 VBI262157:VBI262196 VLE262157:VLE262196 VVA262157:VVA262196 WEW262157:WEW262196 WOS262157:WOS262196 WYO262157:WYO262196 CG327693:CG327732 MC327693:MC327732 VY327693:VY327732 AFU327693:AFU327732 APQ327693:APQ327732 AZM327693:AZM327732 BJI327693:BJI327732 BTE327693:BTE327732 CDA327693:CDA327732 CMW327693:CMW327732 CWS327693:CWS327732 DGO327693:DGO327732 DQK327693:DQK327732 EAG327693:EAG327732 EKC327693:EKC327732 ETY327693:ETY327732 FDU327693:FDU327732 FNQ327693:FNQ327732 FXM327693:FXM327732 GHI327693:GHI327732 GRE327693:GRE327732 HBA327693:HBA327732 HKW327693:HKW327732 HUS327693:HUS327732 IEO327693:IEO327732 IOK327693:IOK327732 IYG327693:IYG327732 JIC327693:JIC327732 JRY327693:JRY327732 KBU327693:KBU327732 KLQ327693:KLQ327732 KVM327693:KVM327732 LFI327693:LFI327732 LPE327693:LPE327732 LZA327693:LZA327732 MIW327693:MIW327732 MSS327693:MSS327732 NCO327693:NCO327732 NMK327693:NMK327732 NWG327693:NWG327732 OGC327693:OGC327732 OPY327693:OPY327732 OZU327693:OZU327732 PJQ327693:PJQ327732 PTM327693:PTM327732 QDI327693:QDI327732 QNE327693:QNE327732 QXA327693:QXA327732 RGW327693:RGW327732 RQS327693:RQS327732 SAO327693:SAO327732 SKK327693:SKK327732 SUG327693:SUG327732 TEC327693:TEC327732 TNY327693:TNY327732 TXU327693:TXU327732 UHQ327693:UHQ327732 URM327693:URM327732 VBI327693:VBI327732 VLE327693:VLE327732 VVA327693:VVA327732 WEW327693:WEW327732 WOS327693:WOS327732 WYO327693:WYO327732 CG393229:CG393268 MC393229:MC393268 VY393229:VY393268 AFU393229:AFU393268 APQ393229:APQ393268 AZM393229:AZM393268 BJI393229:BJI393268 BTE393229:BTE393268 CDA393229:CDA393268 CMW393229:CMW393268 CWS393229:CWS393268 DGO393229:DGO393268 DQK393229:DQK393268 EAG393229:EAG393268 EKC393229:EKC393268 ETY393229:ETY393268 FDU393229:FDU393268 FNQ393229:FNQ393268 FXM393229:FXM393268 GHI393229:GHI393268 GRE393229:GRE393268 HBA393229:HBA393268 HKW393229:HKW393268 HUS393229:HUS393268 IEO393229:IEO393268 IOK393229:IOK393268 IYG393229:IYG393268 JIC393229:JIC393268 JRY393229:JRY393268 KBU393229:KBU393268 KLQ393229:KLQ393268 KVM393229:KVM393268 LFI393229:LFI393268 LPE393229:LPE393268 LZA393229:LZA393268 MIW393229:MIW393268 MSS393229:MSS393268 NCO393229:NCO393268 NMK393229:NMK393268 NWG393229:NWG393268 OGC393229:OGC393268 OPY393229:OPY393268 OZU393229:OZU393268 PJQ393229:PJQ393268 PTM393229:PTM393268 QDI393229:QDI393268 QNE393229:QNE393268 QXA393229:QXA393268 RGW393229:RGW393268 RQS393229:RQS393268 SAO393229:SAO393268 SKK393229:SKK393268 SUG393229:SUG393268 TEC393229:TEC393268 TNY393229:TNY393268 TXU393229:TXU393268 UHQ393229:UHQ393268 URM393229:URM393268 VBI393229:VBI393268 VLE393229:VLE393268 VVA393229:VVA393268 WEW393229:WEW393268 WOS393229:WOS393268 WYO393229:WYO393268 CG458765:CG458804 MC458765:MC458804 VY458765:VY458804 AFU458765:AFU458804 APQ458765:APQ458804 AZM458765:AZM458804 BJI458765:BJI458804 BTE458765:BTE458804 CDA458765:CDA458804 CMW458765:CMW458804 CWS458765:CWS458804 DGO458765:DGO458804 DQK458765:DQK458804 EAG458765:EAG458804 EKC458765:EKC458804 ETY458765:ETY458804 FDU458765:FDU458804 FNQ458765:FNQ458804 FXM458765:FXM458804 GHI458765:GHI458804 GRE458765:GRE458804 HBA458765:HBA458804 HKW458765:HKW458804 HUS458765:HUS458804 IEO458765:IEO458804 IOK458765:IOK458804 IYG458765:IYG458804 JIC458765:JIC458804 JRY458765:JRY458804 KBU458765:KBU458804 KLQ458765:KLQ458804 KVM458765:KVM458804 LFI458765:LFI458804 LPE458765:LPE458804 LZA458765:LZA458804 MIW458765:MIW458804 MSS458765:MSS458804 NCO458765:NCO458804 NMK458765:NMK458804 NWG458765:NWG458804 OGC458765:OGC458804 OPY458765:OPY458804 OZU458765:OZU458804 PJQ458765:PJQ458804 PTM458765:PTM458804 QDI458765:QDI458804 QNE458765:QNE458804 QXA458765:QXA458804 RGW458765:RGW458804 RQS458765:RQS458804 SAO458765:SAO458804 SKK458765:SKK458804 SUG458765:SUG458804 TEC458765:TEC458804 TNY458765:TNY458804 TXU458765:TXU458804 UHQ458765:UHQ458804 URM458765:URM458804 VBI458765:VBI458804 VLE458765:VLE458804 VVA458765:VVA458804 WEW458765:WEW458804 WOS458765:WOS458804 WYO458765:WYO458804 CG524301:CG524340 MC524301:MC524340 VY524301:VY524340 AFU524301:AFU524340 APQ524301:APQ524340 AZM524301:AZM524340 BJI524301:BJI524340 BTE524301:BTE524340 CDA524301:CDA524340 CMW524301:CMW524340 CWS524301:CWS524340 DGO524301:DGO524340 DQK524301:DQK524340 EAG524301:EAG524340 EKC524301:EKC524340 ETY524301:ETY524340 FDU524301:FDU524340 FNQ524301:FNQ524340 FXM524301:FXM524340 GHI524301:GHI524340 GRE524301:GRE524340 HBA524301:HBA524340 HKW524301:HKW524340 HUS524301:HUS524340 IEO524301:IEO524340 IOK524301:IOK524340 IYG524301:IYG524340 JIC524301:JIC524340 JRY524301:JRY524340 KBU524301:KBU524340 KLQ524301:KLQ524340 KVM524301:KVM524340 LFI524301:LFI524340 LPE524301:LPE524340 LZA524301:LZA524340 MIW524301:MIW524340 MSS524301:MSS524340 NCO524301:NCO524340 NMK524301:NMK524340 NWG524301:NWG524340 OGC524301:OGC524340 OPY524301:OPY524340 OZU524301:OZU524340 PJQ524301:PJQ524340 PTM524301:PTM524340 QDI524301:QDI524340 QNE524301:QNE524340 QXA524301:QXA524340 RGW524301:RGW524340 RQS524301:RQS524340 SAO524301:SAO524340 SKK524301:SKK524340 SUG524301:SUG524340 TEC524301:TEC524340 TNY524301:TNY524340 TXU524301:TXU524340 UHQ524301:UHQ524340 URM524301:URM524340 VBI524301:VBI524340 VLE524301:VLE524340 VVA524301:VVA524340 WEW524301:WEW524340 WOS524301:WOS524340 WYO524301:WYO524340 CG589837:CG589876 MC589837:MC589876 VY589837:VY589876 AFU589837:AFU589876 APQ589837:APQ589876 AZM589837:AZM589876 BJI589837:BJI589876 BTE589837:BTE589876 CDA589837:CDA589876 CMW589837:CMW589876 CWS589837:CWS589876 DGO589837:DGO589876 DQK589837:DQK589876 EAG589837:EAG589876 EKC589837:EKC589876 ETY589837:ETY589876 FDU589837:FDU589876 FNQ589837:FNQ589876 FXM589837:FXM589876 GHI589837:GHI589876 GRE589837:GRE589876 HBA589837:HBA589876 HKW589837:HKW589876 HUS589837:HUS589876 IEO589837:IEO589876 IOK589837:IOK589876 IYG589837:IYG589876 JIC589837:JIC589876 JRY589837:JRY589876 KBU589837:KBU589876 KLQ589837:KLQ589876 KVM589837:KVM589876 LFI589837:LFI589876 LPE589837:LPE589876 LZA589837:LZA589876 MIW589837:MIW589876 MSS589837:MSS589876 NCO589837:NCO589876 NMK589837:NMK589876 NWG589837:NWG589876 OGC589837:OGC589876 OPY589837:OPY589876 OZU589837:OZU589876 PJQ589837:PJQ589876 PTM589837:PTM589876 QDI589837:QDI589876 QNE589837:QNE589876 QXA589837:QXA589876 RGW589837:RGW589876 RQS589837:RQS589876 SAO589837:SAO589876 SKK589837:SKK589876 SUG589837:SUG589876 TEC589837:TEC589876 TNY589837:TNY589876 TXU589837:TXU589876 UHQ589837:UHQ589876 URM589837:URM589876 VBI589837:VBI589876 VLE589837:VLE589876 VVA589837:VVA589876 WEW589837:WEW589876 WOS589837:WOS589876 WYO589837:WYO589876 CG655373:CG655412 MC655373:MC655412 VY655373:VY655412 AFU655373:AFU655412 APQ655373:APQ655412 AZM655373:AZM655412 BJI655373:BJI655412 BTE655373:BTE655412 CDA655373:CDA655412 CMW655373:CMW655412 CWS655373:CWS655412 DGO655373:DGO655412 DQK655373:DQK655412 EAG655373:EAG655412 EKC655373:EKC655412 ETY655373:ETY655412 FDU655373:FDU655412 FNQ655373:FNQ655412 FXM655373:FXM655412 GHI655373:GHI655412 GRE655373:GRE655412 HBA655373:HBA655412 HKW655373:HKW655412 HUS655373:HUS655412 IEO655373:IEO655412 IOK655373:IOK655412 IYG655373:IYG655412 JIC655373:JIC655412 JRY655373:JRY655412 KBU655373:KBU655412 KLQ655373:KLQ655412 KVM655373:KVM655412 LFI655373:LFI655412 LPE655373:LPE655412 LZA655373:LZA655412 MIW655373:MIW655412 MSS655373:MSS655412 NCO655373:NCO655412 NMK655373:NMK655412 NWG655373:NWG655412 OGC655373:OGC655412 OPY655373:OPY655412 OZU655373:OZU655412 PJQ655373:PJQ655412 PTM655373:PTM655412 QDI655373:QDI655412 QNE655373:QNE655412 QXA655373:QXA655412 RGW655373:RGW655412 RQS655373:RQS655412 SAO655373:SAO655412 SKK655373:SKK655412 SUG655373:SUG655412 TEC655373:TEC655412 TNY655373:TNY655412 TXU655373:TXU655412 UHQ655373:UHQ655412 URM655373:URM655412 VBI655373:VBI655412 VLE655373:VLE655412 VVA655373:VVA655412 WEW655373:WEW655412 WOS655373:WOS655412 WYO655373:WYO655412 CG720909:CG720948 MC720909:MC720948 VY720909:VY720948 AFU720909:AFU720948 APQ720909:APQ720948 AZM720909:AZM720948 BJI720909:BJI720948 BTE720909:BTE720948 CDA720909:CDA720948 CMW720909:CMW720948 CWS720909:CWS720948 DGO720909:DGO720948 DQK720909:DQK720948 EAG720909:EAG720948 EKC720909:EKC720948 ETY720909:ETY720948 FDU720909:FDU720948 FNQ720909:FNQ720948 FXM720909:FXM720948 GHI720909:GHI720948 GRE720909:GRE720948 HBA720909:HBA720948 HKW720909:HKW720948 HUS720909:HUS720948 IEO720909:IEO720948 IOK720909:IOK720948 IYG720909:IYG720948 JIC720909:JIC720948 JRY720909:JRY720948 KBU720909:KBU720948 KLQ720909:KLQ720948 KVM720909:KVM720948 LFI720909:LFI720948 LPE720909:LPE720948 LZA720909:LZA720948 MIW720909:MIW720948 MSS720909:MSS720948 NCO720909:NCO720948 NMK720909:NMK720948 NWG720909:NWG720948 OGC720909:OGC720948 OPY720909:OPY720948 OZU720909:OZU720948 PJQ720909:PJQ720948 PTM720909:PTM720948 QDI720909:QDI720948 QNE720909:QNE720948 QXA720909:QXA720948 RGW720909:RGW720948 RQS720909:RQS720948 SAO720909:SAO720948 SKK720909:SKK720948 SUG720909:SUG720948 TEC720909:TEC720948 TNY720909:TNY720948 TXU720909:TXU720948 UHQ720909:UHQ720948 URM720909:URM720948 VBI720909:VBI720948 VLE720909:VLE720948 VVA720909:VVA720948 WEW720909:WEW720948 WOS720909:WOS720948 WYO720909:WYO720948 CG786445:CG786484 MC786445:MC786484 VY786445:VY786484 AFU786445:AFU786484 APQ786445:APQ786484 AZM786445:AZM786484 BJI786445:BJI786484 BTE786445:BTE786484 CDA786445:CDA786484 CMW786445:CMW786484 CWS786445:CWS786484 DGO786445:DGO786484 DQK786445:DQK786484 EAG786445:EAG786484 EKC786445:EKC786484 ETY786445:ETY786484 FDU786445:FDU786484 FNQ786445:FNQ786484 FXM786445:FXM786484 GHI786445:GHI786484 GRE786445:GRE786484 HBA786445:HBA786484 HKW786445:HKW786484 HUS786445:HUS786484 IEO786445:IEO786484 IOK786445:IOK786484 IYG786445:IYG786484 JIC786445:JIC786484 JRY786445:JRY786484 KBU786445:KBU786484 KLQ786445:KLQ786484 KVM786445:KVM786484 LFI786445:LFI786484 LPE786445:LPE786484 LZA786445:LZA786484 MIW786445:MIW786484 MSS786445:MSS786484 NCO786445:NCO786484 NMK786445:NMK786484 NWG786445:NWG786484 OGC786445:OGC786484 OPY786445:OPY786484 OZU786445:OZU786484 PJQ786445:PJQ786484 PTM786445:PTM786484 QDI786445:QDI786484 QNE786445:QNE786484 QXA786445:QXA786484 RGW786445:RGW786484 RQS786445:RQS786484 SAO786445:SAO786484 SKK786445:SKK786484 SUG786445:SUG786484 TEC786445:TEC786484 TNY786445:TNY786484 TXU786445:TXU786484 UHQ786445:UHQ786484 URM786445:URM786484 VBI786445:VBI786484 VLE786445:VLE786484 VVA786445:VVA786484 WEW786445:WEW786484 WOS786445:WOS786484 WYO786445:WYO786484 CG851981:CG852020 MC851981:MC852020 VY851981:VY852020 AFU851981:AFU852020 APQ851981:APQ852020 AZM851981:AZM852020 BJI851981:BJI852020 BTE851981:BTE852020 CDA851981:CDA852020 CMW851981:CMW852020 CWS851981:CWS852020 DGO851981:DGO852020 DQK851981:DQK852020 EAG851981:EAG852020 EKC851981:EKC852020 ETY851981:ETY852020 FDU851981:FDU852020 FNQ851981:FNQ852020 FXM851981:FXM852020 GHI851981:GHI852020 GRE851981:GRE852020 HBA851981:HBA852020 HKW851981:HKW852020 HUS851981:HUS852020 IEO851981:IEO852020 IOK851981:IOK852020 IYG851981:IYG852020 JIC851981:JIC852020 JRY851981:JRY852020 KBU851981:KBU852020 KLQ851981:KLQ852020 KVM851981:KVM852020 LFI851981:LFI852020 LPE851981:LPE852020 LZA851981:LZA852020 MIW851981:MIW852020 MSS851981:MSS852020 NCO851981:NCO852020 NMK851981:NMK852020 NWG851981:NWG852020 OGC851981:OGC852020 OPY851981:OPY852020 OZU851981:OZU852020 PJQ851981:PJQ852020 PTM851981:PTM852020 QDI851981:QDI852020 QNE851981:QNE852020 QXA851981:QXA852020 RGW851981:RGW852020 RQS851981:RQS852020 SAO851981:SAO852020 SKK851981:SKK852020 SUG851981:SUG852020 TEC851981:TEC852020 TNY851981:TNY852020 TXU851981:TXU852020 UHQ851981:UHQ852020 URM851981:URM852020 VBI851981:VBI852020 VLE851981:VLE852020 VVA851981:VVA852020 WEW851981:WEW852020 WOS851981:WOS852020 WYO851981:WYO852020 CG917517:CG917556 MC917517:MC917556 VY917517:VY917556 AFU917517:AFU917556 APQ917517:APQ917556 AZM917517:AZM917556 BJI917517:BJI917556 BTE917517:BTE917556 CDA917517:CDA917556 CMW917517:CMW917556 CWS917517:CWS917556 DGO917517:DGO917556 DQK917517:DQK917556 EAG917517:EAG917556 EKC917517:EKC917556 ETY917517:ETY917556 FDU917517:FDU917556 FNQ917517:FNQ917556 FXM917517:FXM917556 GHI917517:GHI917556 GRE917517:GRE917556 HBA917517:HBA917556 HKW917517:HKW917556 HUS917517:HUS917556 IEO917517:IEO917556 IOK917517:IOK917556 IYG917517:IYG917556 JIC917517:JIC917556 JRY917517:JRY917556 KBU917517:KBU917556 KLQ917517:KLQ917556 KVM917517:KVM917556 LFI917517:LFI917556 LPE917517:LPE917556 LZA917517:LZA917556 MIW917517:MIW917556 MSS917517:MSS917556 NCO917517:NCO917556 NMK917517:NMK917556 NWG917517:NWG917556 OGC917517:OGC917556 OPY917517:OPY917556 OZU917517:OZU917556 PJQ917517:PJQ917556 PTM917517:PTM917556 QDI917517:QDI917556 QNE917517:QNE917556 QXA917517:QXA917556 RGW917517:RGW917556 RQS917517:RQS917556 SAO917517:SAO917556 SKK917517:SKK917556 SUG917517:SUG917556 TEC917517:TEC917556 TNY917517:TNY917556 TXU917517:TXU917556 UHQ917517:UHQ917556 URM917517:URM917556 VBI917517:VBI917556 VLE917517:VLE917556 VVA917517:VVA917556 WEW917517:WEW917556 WOS917517:WOS917556 WYO917517:WYO917556 CG983053:CG983092 MC983053:MC983092 VY983053:VY983092 AFU983053:AFU983092 APQ983053:APQ983092 AZM983053:AZM983092 BJI983053:BJI983092 BTE983053:BTE983092 CDA983053:CDA983092 CMW983053:CMW983092 CWS983053:CWS983092 DGO983053:DGO983092 DQK983053:DQK983092 EAG983053:EAG983092 EKC983053:EKC983092 ETY983053:ETY983092 FDU983053:FDU983092 FNQ983053:FNQ983092 FXM983053:FXM983092 GHI983053:GHI983092 GRE983053:GRE983092 HBA983053:HBA983092 HKW983053:HKW983092 HUS983053:HUS983092 IEO983053:IEO983092 IOK983053:IOK983092 IYG983053:IYG983092 JIC983053:JIC983092 JRY983053:JRY983092 KBU983053:KBU983092 KLQ983053:KLQ983092 KVM983053:KVM983092 LFI983053:LFI983092 LPE983053:LPE983092 LZA983053:LZA983092 MIW983053:MIW983092 MSS983053:MSS983092 NCO983053:NCO983092 NMK983053:NMK983092 NWG983053:NWG983092 OGC983053:OGC983092 OPY983053:OPY983092 OZU983053:OZU983092 PJQ983053:PJQ983092 PTM983053:PTM983092 QDI983053:QDI983092 QNE983053:QNE983092 QXA983053:QXA983092 RGW983053:RGW983092 RQS983053:RQS983092 SAO983053:SAO983092 SKK983053:SKK983092 SUG983053:SUG983092 TEC983053:TEC983092 TNY983053:TNY983092 TXU983053:TXU983092 UHQ983053:UHQ983092 URM983053:URM983092 VBI983053:VBI983092 VLE983053:VLE983092 VVA983053:VVA983092 WEW983053:WEW983092 WOS983053:WOS983092 WYO983053:WYO983092 CV13:CV52 MR13:MR52 WN13:WN52 AGJ13:AGJ52 AQF13:AQF52 BAB13:BAB52 BJX13:BJX52 BTT13:BTT52 CDP13:CDP52 CNL13:CNL52 CXH13:CXH52 DHD13:DHD52 DQZ13:DQZ52 EAV13:EAV52 EKR13:EKR52 EUN13:EUN52 FEJ13:FEJ52 FOF13:FOF52 FYB13:FYB52 GHX13:GHX52 GRT13:GRT52 HBP13:HBP52 HLL13:HLL52 HVH13:HVH52 IFD13:IFD52 IOZ13:IOZ52 IYV13:IYV52 JIR13:JIR52 JSN13:JSN52 KCJ13:KCJ52 KMF13:KMF52 KWB13:KWB52 LFX13:LFX52 LPT13:LPT52 LZP13:LZP52 MJL13:MJL52 MTH13:MTH52 NDD13:NDD52 NMZ13:NMZ52 NWV13:NWV52 OGR13:OGR52 OQN13:OQN52 PAJ13:PAJ52 PKF13:PKF52 PUB13:PUB52 QDX13:QDX52 QNT13:QNT52 QXP13:QXP52 RHL13:RHL52 RRH13:RRH52 SBD13:SBD52 SKZ13:SKZ52 SUV13:SUV52 TER13:TER52 TON13:TON52 TYJ13:TYJ52 UIF13:UIF52 USB13:USB52 VBX13:VBX52 VLT13:VLT52 VVP13:VVP52 WFL13:WFL52 WPH13:WPH52 WZD13:WZD52 CV65549:CV65588 MR65549:MR65588 WN65549:WN65588 AGJ65549:AGJ65588 AQF65549:AQF65588 BAB65549:BAB65588 BJX65549:BJX65588 BTT65549:BTT65588 CDP65549:CDP65588 CNL65549:CNL65588 CXH65549:CXH65588 DHD65549:DHD65588 DQZ65549:DQZ65588 EAV65549:EAV65588 EKR65549:EKR65588 EUN65549:EUN65588 FEJ65549:FEJ65588 FOF65549:FOF65588 FYB65549:FYB65588 GHX65549:GHX65588 GRT65549:GRT65588 HBP65549:HBP65588 HLL65549:HLL65588 HVH65549:HVH65588 IFD65549:IFD65588 IOZ65549:IOZ65588 IYV65549:IYV65588 JIR65549:JIR65588 JSN65549:JSN65588 KCJ65549:KCJ65588 KMF65549:KMF65588 KWB65549:KWB65588 LFX65549:LFX65588 LPT65549:LPT65588 LZP65549:LZP65588 MJL65549:MJL65588 MTH65549:MTH65588 NDD65549:NDD65588 NMZ65549:NMZ65588 NWV65549:NWV65588 OGR65549:OGR65588 OQN65549:OQN65588 PAJ65549:PAJ65588 PKF65549:PKF65588 PUB65549:PUB65588 QDX65549:QDX65588 QNT65549:QNT65588 QXP65549:QXP65588 RHL65549:RHL65588 RRH65549:RRH65588 SBD65549:SBD65588 SKZ65549:SKZ65588 SUV65549:SUV65588 TER65549:TER65588 TON65549:TON65588 TYJ65549:TYJ65588 UIF65549:UIF65588 USB65549:USB65588 VBX65549:VBX65588 VLT65549:VLT65588 VVP65549:VVP65588 WFL65549:WFL65588 WPH65549:WPH65588 WZD65549:WZD65588 CV131085:CV131124 MR131085:MR131124 WN131085:WN131124 AGJ131085:AGJ131124 AQF131085:AQF131124 BAB131085:BAB131124 BJX131085:BJX131124 BTT131085:BTT131124 CDP131085:CDP131124 CNL131085:CNL131124 CXH131085:CXH131124 DHD131085:DHD131124 DQZ131085:DQZ131124 EAV131085:EAV131124 EKR131085:EKR131124 EUN131085:EUN131124 FEJ131085:FEJ131124 FOF131085:FOF131124 FYB131085:FYB131124 GHX131085:GHX131124 GRT131085:GRT131124 HBP131085:HBP131124 HLL131085:HLL131124 HVH131085:HVH131124 IFD131085:IFD131124 IOZ131085:IOZ131124 IYV131085:IYV131124 JIR131085:JIR131124 JSN131085:JSN131124 KCJ131085:KCJ131124 KMF131085:KMF131124 KWB131085:KWB131124 LFX131085:LFX131124 LPT131085:LPT131124 LZP131085:LZP131124 MJL131085:MJL131124 MTH131085:MTH131124 NDD131085:NDD131124 NMZ131085:NMZ131124 NWV131085:NWV131124 OGR131085:OGR131124 OQN131085:OQN131124 PAJ131085:PAJ131124 PKF131085:PKF131124 PUB131085:PUB131124 QDX131085:QDX131124 QNT131085:QNT131124 QXP131085:QXP131124 RHL131085:RHL131124 RRH131085:RRH131124 SBD131085:SBD131124 SKZ131085:SKZ131124 SUV131085:SUV131124 TER131085:TER131124 TON131085:TON131124 TYJ131085:TYJ131124 UIF131085:UIF131124 USB131085:USB131124 VBX131085:VBX131124 VLT131085:VLT131124 VVP131085:VVP131124 WFL131085:WFL131124 WPH131085:WPH131124 WZD131085:WZD131124 CV196621:CV196660 MR196621:MR196660 WN196621:WN196660 AGJ196621:AGJ196660 AQF196621:AQF196660 BAB196621:BAB196660 BJX196621:BJX196660 BTT196621:BTT196660 CDP196621:CDP196660 CNL196621:CNL196660 CXH196621:CXH196660 DHD196621:DHD196660 DQZ196621:DQZ196660 EAV196621:EAV196660 EKR196621:EKR196660 EUN196621:EUN196660 FEJ196621:FEJ196660 FOF196621:FOF196660 FYB196621:FYB196660 GHX196621:GHX196660 GRT196621:GRT196660 HBP196621:HBP196660 HLL196621:HLL196660 HVH196621:HVH196660 IFD196621:IFD196660 IOZ196621:IOZ196660 IYV196621:IYV196660 JIR196621:JIR196660 JSN196621:JSN196660 KCJ196621:KCJ196660 KMF196621:KMF196660 KWB196621:KWB196660 LFX196621:LFX196660 LPT196621:LPT196660 LZP196621:LZP196660 MJL196621:MJL196660 MTH196621:MTH196660 NDD196621:NDD196660 NMZ196621:NMZ196660 NWV196621:NWV196660 OGR196621:OGR196660 OQN196621:OQN196660 PAJ196621:PAJ196660 PKF196621:PKF196660 PUB196621:PUB196660 QDX196621:QDX196660 QNT196621:QNT196660 QXP196621:QXP196660 RHL196621:RHL196660 RRH196621:RRH196660 SBD196621:SBD196660 SKZ196621:SKZ196660 SUV196621:SUV196660 TER196621:TER196660 TON196621:TON196660 TYJ196621:TYJ196660 UIF196621:UIF196660 USB196621:USB196660 VBX196621:VBX196660 VLT196621:VLT196660 VVP196621:VVP196660 WFL196621:WFL196660 WPH196621:WPH196660 WZD196621:WZD196660 CV262157:CV262196 MR262157:MR262196 WN262157:WN262196 AGJ262157:AGJ262196 AQF262157:AQF262196 BAB262157:BAB262196 BJX262157:BJX262196 BTT262157:BTT262196 CDP262157:CDP262196 CNL262157:CNL262196 CXH262157:CXH262196 DHD262157:DHD262196 DQZ262157:DQZ262196 EAV262157:EAV262196 EKR262157:EKR262196 EUN262157:EUN262196 FEJ262157:FEJ262196 FOF262157:FOF262196 FYB262157:FYB262196 GHX262157:GHX262196 GRT262157:GRT262196 HBP262157:HBP262196 HLL262157:HLL262196 HVH262157:HVH262196 IFD262157:IFD262196 IOZ262157:IOZ262196 IYV262157:IYV262196 JIR262157:JIR262196 JSN262157:JSN262196 KCJ262157:KCJ262196 KMF262157:KMF262196 KWB262157:KWB262196 LFX262157:LFX262196 LPT262157:LPT262196 LZP262157:LZP262196 MJL262157:MJL262196 MTH262157:MTH262196 NDD262157:NDD262196 NMZ262157:NMZ262196 NWV262157:NWV262196 OGR262157:OGR262196 OQN262157:OQN262196 PAJ262157:PAJ262196 PKF262157:PKF262196 PUB262157:PUB262196 QDX262157:QDX262196 QNT262157:QNT262196 QXP262157:QXP262196 RHL262157:RHL262196 RRH262157:RRH262196 SBD262157:SBD262196 SKZ262157:SKZ262196 SUV262157:SUV262196 TER262157:TER262196 TON262157:TON262196 TYJ262157:TYJ262196 UIF262157:UIF262196 USB262157:USB262196 VBX262157:VBX262196 VLT262157:VLT262196 VVP262157:VVP262196 WFL262157:WFL262196 WPH262157:WPH262196 WZD262157:WZD262196 CV327693:CV327732 MR327693:MR327732 WN327693:WN327732 AGJ327693:AGJ327732 AQF327693:AQF327732 BAB327693:BAB327732 BJX327693:BJX327732 BTT327693:BTT327732 CDP327693:CDP327732 CNL327693:CNL327732 CXH327693:CXH327732 DHD327693:DHD327732 DQZ327693:DQZ327732 EAV327693:EAV327732 EKR327693:EKR327732 EUN327693:EUN327732 FEJ327693:FEJ327732 FOF327693:FOF327732 FYB327693:FYB327732 GHX327693:GHX327732 GRT327693:GRT327732 HBP327693:HBP327732 HLL327693:HLL327732 HVH327693:HVH327732 IFD327693:IFD327732 IOZ327693:IOZ327732 IYV327693:IYV327732 JIR327693:JIR327732 JSN327693:JSN327732 KCJ327693:KCJ327732 KMF327693:KMF327732 KWB327693:KWB327732 LFX327693:LFX327732 LPT327693:LPT327732 LZP327693:LZP327732 MJL327693:MJL327732 MTH327693:MTH327732 NDD327693:NDD327732 NMZ327693:NMZ327732 NWV327693:NWV327732 OGR327693:OGR327732 OQN327693:OQN327732 PAJ327693:PAJ327732 PKF327693:PKF327732 PUB327693:PUB327732 QDX327693:QDX327732 QNT327693:QNT327732 QXP327693:QXP327732 RHL327693:RHL327732 RRH327693:RRH327732 SBD327693:SBD327732 SKZ327693:SKZ327732 SUV327693:SUV327732 TER327693:TER327732 TON327693:TON327732 TYJ327693:TYJ327732 UIF327693:UIF327732 USB327693:USB327732 VBX327693:VBX327732 VLT327693:VLT327732 VVP327693:VVP327732 WFL327693:WFL327732 WPH327693:WPH327732 WZD327693:WZD327732 CV393229:CV393268 MR393229:MR393268 WN393229:WN393268 AGJ393229:AGJ393268 AQF393229:AQF393268 BAB393229:BAB393268 BJX393229:BJX393268 BTT393229:BTT393268 CDP393229:CDP393268 CNL393229:CNL393268 CXH393229:CXH393268 DHD393229:DHD393268 DQZ393229:DQZ393268 EAV393229:EAV393268 EKR393229:EKR393268 EUN393229:EUN393268 FEJ393229:FEJ393268 FOF393229:FOF393268 FYB393229:FYB393268 GHX393229:GHX393268 GRT393229:GRT393268 HBP393229:HBP393268 HLL393229:HLL393268 HVH393229:HVH393268 IFD393229:IFD393268 IOZ393229:IOZ393268 IYV393229:IYV393268 JIR393229:JIR393268 JSN393229:JSN393268 KCJ393229:KCJ393268 KMF393229:KMF393268 KWB393229:KWB393268 LFX393229:LFX393268 LPT393229:LPT393268 LZP393229:LZP393268 MJL393229:MJL393268 MTH393229:MTH393268 NDD393229:NDD393268 NMZ393229:NMZ393268 NWV393229:NWV393268 OGR393229:OGR393268 OQN393229:OQN393268 PAJ393229:PAJ393268 PKF393229:PKF393268 PUB393229:PUB393268 QDX393229:QDX393268 QNT393229:QNT393268 QXP393229:QXP393268 RHL393229:RHL393268 RRH393229:RRH393268 SBD393229:SBD393268 SKZ393229:SKZ393268 SUV393229:SUV393268 TER393229:TER393268 TON393229:TON393268 TYJ393229:TYJ393268 UIF393229:UIF393268 USB393229:USB393268 VBX393229:VBX393268 VLT393229:VLT393268 VVP393229:VVP393268 WFL393229:WFL393268 WPH393229:WPH393268 WZD393229:WZD393268 CV458765:CV458804 MR458765:MR458804 WN458765:WN458804 AGJ458765:AGJ458804 AQF458765:AQF458804 BAB458765:BAB458804 BJX458765:BJX458804 BTT458765:BTT458804 CDP458765:CDP458804 CNL458765:CNL458804 CXH458765:CXH458804 DHD458765:DHD458804 DQZ458765:DQZ458804 EAV458765:EAV458804 EKR458765:EKR458804 EUN458765:EUN458804 FEJ458765:FEJ458804 FOF458765:FOF458804 FYB458765:FYB458804 GHX458765:GHX458804 GRT458765:GRT458804 HBP458765:HBP458804 HLL458765:HLL458804 HVH458765:HVH458804 IFD458765:IFD458804 IOZ458765:IOZ458804 IYV458765:IYV458804 JIR458765:JIR458804 JSN458765:JSN458804 KCJ458765:KCJ458804 KMF458765:KMF458804 KWB458765:KWB458804 LFX458765:LFX458804 LPT458765:LPT458804 LZP458765:LZP458804 MJL458765:MJL458804 MTH458765:MTH458804 NDD458765:NDD458804 NMZ458765:NMZ458804 NWV458765:NWV458804 OGR458765:OGR458804 OQN458765:OQN458804 PAJ458765:PAJ458804 PKF458765:PKF458804 PUB458765:PUB458804 QDX458765:QDX458804 QNT458765:QNT458804 QXP458765:QXP458804 RHL458765:RHL458804 RRH458765:RRH458804 SBD458765:SBD458804 SKZ458765:SKZ458804 SUV458765:SUV458804 TER458765:TER458804 TON458765:TON458804 TYJ458765:TYJ458804 UIF458765:UIF458804 USB458765:USB458804 VBX458765:VBX458804 VLT458765:VLT458804 VVP458765:VVP458804 WFL458765:WFL458804 WPH458765:WPH458804 WZD458765:WZD458804 CV524301:CV524340 MR524301:MR524340 WN524301:WN524340 AGJ524301:AGJ524340 AQF524301:AQF524340 BAB524301:BAB524340 BJX524301:BJX524340 BTT524301:BTT524340 CDP524301:CDP524340 CNL524301:CNL524340 CXH524301:CXH524340 DHD524301:DHD524340 DQZ524301:DQZ524340 EAV524301:EAV524340 EKR524301:EKR524340 EUN524301:EUN524340 FEJ524301:FEJ524340 FOF524301:FOF524340 FYB524301:FYB524340 GHX524301:GHX524340 GRT524301:GRT524340 HBP524301:HBP524340 HLL524301:HLL524340 HVH524301:HVH524340 IFD524301:IFD524340 IOZ524301:IOZ524340 IYV524301:IYV524340 JIR524301:JIR524340 JSN524301:JSN524340 KCJ524301:KCJ524340 KMF524301:KMF524340 KWB524301:KWB524340 LFX524301:LFX524340 LPT524301:LPT524340 LZP524301:LZP524340 MJL524301:MJL524340 MTH524301:MTH524340 NDD524301:NDD524340 NMZ524301:NMZ524340 NWV524301:NWV524340 OGR524301:OGR524340 OQN524301:OQN524340 PAJ524301:PAJ524340 PKF524301:PKF524340 PUB524301:PUB524340 QDX524301:QDX524340 QNT524301:QNT524340 QXP524301:QXP524340 RHL524301:RHL524340 RRH524301:RRH524340 SBD524301:SBD524340 SKZ524301:SKZ524340 SUV524301:SUV524340 TER524301:TER524340 TON524301:TON524340 TYJ524301:TYJ524340 UIF524301:UIF524340 USB524301:USB524340 VBX524301:VBX524340 VLT524301:VLT524340 VVP524301:VVP524340 WFL524301:WFL524340 WPH524301:WPH524340 WZD524301:WZD524340 CV589837:CV589876 MR589837:MR589876 WN589837:WN589876 AGJ589837:AGJ589876 AQF589837:AQF589876 BAB589837:BAB589876 BJX589837:BJX589876 BTT589837:BTT589876 CDP589837:CDP589876 CNL589837:CNL589876 CXH589837:CXH589876 DHD589837:DHD589876 DQZ589837:DQZ589876 EAV589837:EAV589876 EKR589837:EKR589876 EUN589837:EUN589876 FEJ589837:FEJ589876 FOF589837:FOF589876 FYB589837:FYB589876 GHX589837:GHX589876 GRT589837:GRT589876 HBP589837:HBP589876 HLL589837:HLL589876 HVH589837:HVH589876 IFD589837:IFD589876 IOZ589837:IOZ589876 IYV589837:IYV589876 JIR589837:JIR589876 JSN589837:JSN589876 KCJ589837:KCJ589876 KMF589837:KMF589876 KWB589837:KWB589876 LFX589837:LFX589876 LPT589837:LPT589876 LZP589837:LZP589876 MJL589837:MJL589876 MTH589837:MTH589876 NDD589837:NDD589876 NMZ589837:NMZ589876 NWV589837:NWV589876 OGR589837:OGR589876 OQN589837:OQN589876 PAJ589837:PAJ589876 PKF589837:PKF589876 PUB589837:PUB589876 QDX589837:QDX589876 QNT589837:QNT589876 QXP589837:QXP589876 RHL589837:RHL589876 RRH589837:RRH589876 SBD589837:SBD589876 SKZ589837:SKZ589876 SUV589837:SUV589876 TER589837:TER589876 TON589837:TON589876 TYJ589837:TYJ589876 UIF589837:UIF589876 USB589837:USB589876 VBX589837:VBX589876 VLT589837:VLT589876 VVP589837:VVP589876 WFL589837:WFL589876 WPH589837:WPH589876 WZD589837:WZD589876 CV655373:CV655412 MR655373:MR655412 WN655373:WN655412 AGJ655373:AGJ655412 AQF655373:AQF655412 BAB655373:BAB655412 BJX655373:BJX655412 BTT655373:BTT655412 CDP655373:CDP655412 CNL655373:CNL655412 CXH655373:CXH655412 DHD655373:DHD655412 DQZ655373:DQZ655412 EAV655373:EAV655412 EKR655373:EKR655412 EUN655373:EUN655412 FEJ655373:FEJ655412 FOF655373:FOF655412 FYB655373:FYB655412 GHX655373:GHX655412 GRT655373:GRT655412 HBP655373:HBP655412 HLL655373:HLL655412 HVH655373:HVH655412 IFD655373:IFD655412 IOZ655373:IOZ655412 IYV655373:IYV655412 JIR655373:JIR655412 JSN655373:JSN655412 KCJ655373:KCJ655412 KMF655373:KMF655412 KWB655373:KWB655412 LFX655373:LFX655412 LPT655373:LPT655412 LZP655373:LZP655412 MJL655373:MJL655412 MTH655373:MTH655412 NDD655373:NDD655412 NMZ655373:NMZ655412 NWV655373:NWV655412 OGR655373:OGR655412 OQN655373:OQN655412 PAJ655373:PAJ655412 PKF655373:PKF655412 PUB655373:PUB655412 QDX655373:QDX655412 QNT655373:QNT655412 QXP655373:QXP655412 RHL655373:RHL655412 RRH655373:RRH655412 SBD655373:SBD655412 SKZ655373:SKZ655412 SUV655373:SUV655412 TER655373:TER655412 TON655373:TON655412 TYJ655373:TYJ655412 UIF655373:UIF655412 USB655373:USB655412 VBX655373:VBX655412 VLT655373:VLT655412 VVP655373:VVP655412 WFL655373:WFL655412 WPH655373:WPH655412 WZD655373:WZD655412 CV720909:CV720948 MR720909:MR720948 WN720909:WN720948 AGJ720909:AGJ720948 AQF720909:AQF720948 BAB720909:BAB720948 BJX720909:BJX720948 BTT720909:BTT720948 CDP720909:CDP720948 CNL720909:CNL720948 CXH720909:CXH720948 DHD720909:DHD720948 DQZ720909:DQZ720948 EAV720909:EAV720948 EKR720909:EKR720948 EUN720909:EUN720948 FEJ720909:FEJ720948 FOF720909:FOF720948 FYB720909:FYB720948 GHX720909:GHX720948 GRT720909:GRT720948 HBP720909:HBP720948 HLL720909:HLL720948 HVH720909:HVH720948 IFD720909:IFD720948 IOZ720909:IOZ720948 IYV720909:IYV720948 JIR720909:JIR720948 JSN720909:JSN720948 KCJ720909:KCJ720948 KMF720909:KMF720948 KWB720909:KWB720948 LFX720909:LFX720948 LPT720909:LPT720948 LZP720909:LZP720948 MJL720909:MJL720948 MTH720909:MTH720948 NDD720909:NDD720948 NMZ720909:NMZ720948 NWV720909:NWV720948 OGR720909:OGR720948 OQN720909:OQN720948 PAJ720909:PAJ720948 PKF720909:PKF720948 PUB720909:PUB720948 QDX720909:QDX720948 QNT720909:QNT720948 QXP720909:QXP720948 RHL720909:RHL720948 RRH720909:RRH720948 SBD720909:SBD720948 SKZ720909:SKZ720948 SUV720909:SUV720948 TER720909:TER720948 TON720909:TON720948 TYJ720909:TYJ720948 UIF720909:UIF720948 USB720909:USB720948 VBX720909:VBX720948 VLT720909:VLT720948 VVP720909:VVP720948 WFL720909:WFL720948 WPH720909:WPH720948 WZD720909:WZD720948 CV786445:CV786484 MR786445:MR786484 WN786445:WN786484 AGJ786445:AGJ786484 AQF786445:AQF786484 BAB786445:BAB786484 BJX786445:BJX786484 BTT786445:BTT786484 CDP786445:CDP786484 CNL786445:CNL786484 CXH786445:CXH786484 DHD786445:DHD786484 DQZ786445:DQZ786484 EAV786445:EAV786484 EKR786445:EKR786484 EUN786445:EUN786484 FEJ786445:FEJ786484 FOF786445:FOF786484 FYB786445:FYB786484 GHX786445:GHX786484 GRT786445:GRT786484 HBP786445:HBP786484 HLL786445:HLL786484 HVH786445:HVH786484 IFD786445:IFD786484 IOZ786445:IOZ786484 IYV786445:IYV786484 JIR786445:JIR786484 JSN786445:JSN786484 KCJ786445:KCJ786484 KMF786445:KMF786484 KWB786445:KWB786484 LFX786445:LFX786484 LPT786445:LPT786484 LZP786445:LZP786484 MJL786445:MJL786484 MTH786445:MTH786484 NDD786445:NDD786484 NMZ786445:NMZ786484 NWV786445:NWV786484 OGR786445:OGR786484 OQN786445:OQN786484 PAJ786445:PAJ786484 PKF786445:PKF786484 PUB786445:PUB786484 QDX786445:QDX786484 QNT786445:QNT786484 QXP786445:QXP786484 RHL786445:RHL786484 RRH786445:RRH786484 SBD786445:SBD786484 SKZ786445:SKZ786484 SUV786445:SUV786484 TER786445:TER786484 TON786445:TON786484 TYJ786445:TYJ786484 UIF786445:UIF786484 USB786445:USB786484 VBX786445:VBX786484 VLT786445:VLT786484 VVP786445:VVP786484 WFL786445:WFL786484 WPH786445:WPH786484 WZD786445:WZD786484 CV851981:CV852020 MR851981:MR852020 WN851981:WN852020 AGJ851981:AGJ852020 AQF851981:AQF852020 BAB851981:BAB852020 BJX851981:BJX852020 BTT851981:BTT852020 CDP851981:CDP852020 CNL851981:CNL852020 CXH851981:CXH852020 DHD851981:DHD852020 DQZ851981:DQZ852020 EAV851981:EAV852020 EKR851981:EKR852020 EUN851981:EUN852020 FEJ851981:FEJ852020 FOF851981:FOF852020 FYB851981:FYB852020 GHX851981:GHX852020 GRT851981:GRT852020 HBP851981:HBP852020 HLL851981:HLL852020 HVH851981:HVH852020 IFD851981:IFD852020 IOZ851981:IOZ852020 IYV851981:IYV852020 JIR851981:JIR852020 JSN851981:JSN852020 KCJ851981:KCJ852020 KMF851981:KMF852020 KWB851981:KWB852020 LFX851981:LFX852020 LPT851981:LPT852020 LZP851981:LZP852020 MJL851981:MJL852020 MTH851981:MTH852020 NDD851981:NDD852020 NMZ851981:NMZ852020 NWV851981:NWV852020 OGR851981:OGR852020 OQN851981:OQN852020 PAJ851981:PAJ852020 PKF851981:PKF852020 PUB851981:PUB852020 QDX851981:QDX852020 QNT851981:QNT852020 QXP851981:QXP852020 RHL851981:RHL852020 RRH851981:RRH852020 SBD851981:SBD852020 SKZ851981:SKZ852020 SUV851981:SUV852020 TER851981:TER852020 TON851981:TON852020 TYJ851981:TYJ852020 UIF851981:UIF852020 USB851981:USB852020 VBX851981:VBX852020 VLT851981:VLT852020 VVP851981:VVP852020 WFL851981:WFL852020 WPH851981:WPH852020 WZD851981:WZD852020 CV917517:CV917556 MR917517:MR917556 WN917517:WN917556 AGJ917517:AGJ917556 AQF917517:AQF917556 BAB917517:BAB917556 BJX917517:BJX917556 BTT917517:BTT917556 CDP917517:CDP917556 CNL917517:CNL917556 CXH917517:CXH917556 DHD917517:DHD917556 DQZ917517:DQZ917556 EAV917517:EAV917556 EKR917517:EKR917556 EUN917517:EUN917556 FEJ917517:FEJ917556 FOF917517:FOF917556 FYB917517:FYB917556 GHX917517:GHX917556 GRT917517:GRT917556 HBP917517:HBP917556 HLL917517:HLL917556 HVH917517:HVH917556 IFD917517:IFD917556 IOZ917517:IOZ917556 IYV917517:IYV917556 JIR917517:JIR917556 JSN917517:JSN917556 KCJ917517:KCJ917556 KMF917517:KMF917556 KWB917517:KWB917556 LFX917517:LFX917556 LPT917517:LPT917556 LZP917517:LZP917556 MJL917517:MJL917556 MTH917517:MTH917556 NDD917517:NDD917556 NMZ917517:NMZ917556 NWV917517:NWV917556 OGR917517:OGR917556 OQN917517:OQN917556 PAJ917517:PAJ917556 PKF917517:PKF917556 PUB917517:PUB917556 QDX917517:QDX917556 QNT917517:QNT917556 QXP917517:QXP917556 RHL917517:RHL917556 RRH917517:RRH917556 SBD917517:SBD917556 SKZ917517:SKZ917556 SUV917517:SUV917556 TER917517:TER917556 TON917517:TON917556 TYJ917517:TYJ917556 UIF917517:UIF917556 USB917517:USB917556 VBX917517:VBX917556 VLT917517:VLT917556 VVP917517:VVP917556 WFL917517:WFL917556 WPH917517:WPH917556 WZD917517:WZD917556 CV983053:CV983092 MR983053:MR983092 WN983053:WN983092 AGJ983053:AGJ983092 AQF983053:AQF983092 BAB983053:BAB983092 BJX983053:BJX983092 BTT983053:BTT983092 CDP983053:CDP983092 CNL983053:CNL983092 CXH983053:CXH983092 DHD983053:DHD983092 DQZ983053:DQZ983092 EAV983053:EAV983092 EKR983053:EKR983092 EUN983053:EUN983092 FEJ983053:FEJ983092 FOF983053:FOF983092 FYB983053:FYB983092 GHX983053:GHX983092 GRT983053:GRT983092 HBP983053:HBP983092 HLL983053:HLL983092 HVH983053:HVH983092 IFD983053:IFD983092 IOZ983053:IOZ983092 IYV983053:IYV983092 JIR983053:JIR983092 JSN983053:JSN983092 KCJ983053:KCJ983092 KMF983053:KMF983092 KWB983053:KWB983092 LFX983053:LFX983092 LPT983053:LPT983092 LZP983053:LZP983092 MJL983053:MJL983092 MTH983053:MTH983092 NDD983053:NDD983092 NMZ983053:NMZ983092 NWV983053:NWV983092 OGR983053:OGR983092 OQN983053:OQN983092 PAJ983053:PAJ983092 PKF983053:PKF983092 PUB983053:PUB983092 QDX983053:QDX983092 QNT983053:QNT983092 QXP983053:QXP983092 RHL983053:RHL983092 RRH983053:RRH983092 SBD983053:SBD983092 SKZ983053:SKZ983092 SUV983053:SUV983092 TER983053:TER983092 TON983053:TON983092 TYJ983053:TYJ983092 UIF983053:UIF983092 USB983053:USB983092 VBX983053:VBX983092 VLT983053:VLT983092 VVP983053:VVP983092 WFL983053:WFL983092 WPH983053:WPH983092 WZD983053:WZD983092 DK13:DK52 NG13:NG52 XC13:XC52 AGY13:AGY52 AQU13:AQU52 BAQ13:BAQ52 BKM13:BKM52 BUI13:BUI52 CEE13:CEE52 COA13:COA52 CXW13:CXW52 DHS13:DHS52 DRO13:DRO52 EBK13:EBK52 ELG13:ELG52 EVC13:EVC52 FEY13:FEY52 FOU13:FOU52 FYQ13:FYQ52 GIM13:GIM52 GSI13:GSI52 HCE13:HCE52 HMA13:HMA52 HVW13:HVW52 IFS13:IFS52 IPO13:IPO52 IZK13:IZK52 JJG13:JJG52 JTC13:JTC52 KCY13:KCY52 KMU13:KMU52 KWQ13:KWQ52 LGM13:LGM52 LQI13:LQI52 MAE13:MAE52 MKA13:MKA52 MTW13:MTW52 NDS13:NDS52 NNO13:NNO52 NXK13:NXK52 OHG13:OHG52 ORC13:ORC52 PAY13:PAY52 PKU13:PKU52 PUQ13:PUQ52 QEM13:QEM52 QOI13:QOI52 QYE13:QYE52 RIA13:RIA52 RRW13:RRW52 SBS13:SBS52 SLO13:SLO52 SVK13:SVK52 TFG13:TFG52 TPC13:TPC52 TYY13:TYY52 UIU13:UIU52 USQ13:USQ52 VCM13:VCM52 VMI13:VMI52 VWE13:VWE52 WGA13:WGA52 WPW13:WPW52 WZS13:WZS52 DK65549:DK65588 NG65549:NG65588 XC65549:XC65588 AGY65549:AGY65588 AQU65549:AQU65588 BAQ65549:BAQ65588 BKM65549:BKM65588 BUI65549:BUI65588 CEE65549:CEE65588 COA65549:COA65588 CXW65549:CXW65588 DHS65549:DHS65588 DRO65549:DRO65588 EBK65549:EBK65588 ELG65549:ELG65588 EVC65549:EVC65588 FEY65549:FEY65588 FOU65549:FOU65588 FYQ65549:FYQ65588 GIM65549:GIM65588 GSI65549:GSI65588 HCE65549:HCE65588 HMA65549:HMA65588 HVW65549:HVW65588 IFS65549:IFS65588 IPO65549:IPO65588 IZK65549:IZK65588 JJG65549:JJG65588 JTC65549:JTC65588 KCY65549:KCY65588 KMU65549:KMU65588 KWQ65549:KWQ65588 LGM65549:LGM65588 LQI65549:LQI65588 MAE65549:MAE65588 MKA65549:MKA65588 MTW65549:MTW65588 NDS65549:NDS65588 NNO65549:NNO65588 NXK65549:NXK65588 OHG65549:OHG65588 ORC65549:ORC65588 PAY65549:PAY65588 PKU65549:PKU65588 PUQ65549:PUQ65588 QEM65549:QEM65588 QOI65549:QOI65588 QYE65549:QYE65588 RIA65549:RIA65588 RRW65549:RRW65588 SBS65549:SBS65588 SLO65549:SLO65588 SVK65549:SVK65588 TFG65549:TFG65588 TPC65549:TPC65588 TYY65549:TYY65588 UIU65549:UIU65588 USQ65549:USQ65588 VCM65549:VCM65588 VMI65549:VMI65588 VWE65549:VWE65588 WGA65549:WGA65588 WPW65549:WPW65588 WZS65549:WZS65588 DK131085:DK131124 NG131085:NG131124 XC131085:XC131124 AGY131085:AGY131124 AQU131085:AQU131124 BAQ131085:BAQ131124 BKM131085:BKM131124 BUI131085:BUI131124 CEE131085:CEE131124 COA131085:COA131124 CXW131085:CXW131124 DHS131085:DHS131124 DRO131085:DRO131124 EBK131085:EBK131124 ELG131085:ELG131124 EVC131085:EVC131124 FEY131085:FEY131124 FOU131085:FOU131124 FYQ131085:FYQ131124 GIM131085:GIM131124 GSI131085:GSI131124 HCE131085:HCE131124 HMA131085:HMA131124 HVW131085:HVW131124 IFS131085:IFS131124 IPO131085:IPO131124 IZK131085:IZK131124 JJG131085:JJG131124 JTC131085:JTC131124 KCY131085:KCY131124 KMU131085:KMU131124 KWQ131085:KWQ131124 LGM131085:LGM131124 LQI131085:LQI131124 MAE131085:MAE131124 MKA131085:MKA131124 MTW131085:MTW131124 NDS131085:NDS131124 NNO131085:NNO131124 NXK131085:NXK131124 OHG131085:OHG131124 ORC131085:ORC131124 PAY131085:PAY131124 PKU131085:PKU131124 PUQ131085:PUQ131124 QEM131085:QEM131124 QOI131085:QOI131124 QYE131085:QYE131124 RIA131085:RIA131124 RRW131085:RRW131124 SBS131085:SBS131124 SLO131085:SLO131124 SVK131085:SVK131124 TFG131085:TFG131124 TPC131085:TPC131124 TYY131085:TYY131124 UIU131085:UIU131124 USQ131085:USQ131124 VCM131085:VCM131124 VMI131085:VMI131124 VWE131085:VWE131124 WGA131085:WGA131124 WPW131085:WPW131124 WZS131085:WZS131124 DK196621:DK196660 NG196621:NG196660 XC196621:XC196660 AGY196621:AGY196660 AQU196621:AQU196660 BAQ196621:BAQ196660 BKM196621:BKM196660 BUI196621:BUI196660 CEE196621:CEE196660 COA196621:COA196660 CXW196621:CXW196660 DHS196621:DHS196660 DRO196621:DRO196660 EBK196621:EBK196660 ELG196621:ELG196660 EVC196621:EVC196660 FEY196621:FEY196660 FOU196621:FOU196660 FYQ196621:FYQ196660 GIM196621:GIM196660 GSI196621:GSI196660 HCE196621:HCE196660 HMA196621:HMA196660 HVW196621:HVW196660 IFS196621:IFS196660 IPO196621:IPO196660 IZK196621:IZK196660 JJG196621:JJG196660 JTC196621:JTC196660 KCY196621:KCY196660 KMU196621:KMU196660 KWQ196621:KWQ196660 LGM196621:LGM196660 LQI196621:LQI196660 MAE196621:MAE196660 MKA196621:MKA196660 MTW196621:MTW196660 NDS196621:NDS196660 NNO196621:NNO196660 NXK196621:NXK196660 OHG196621:OHG196660 ORC196621:ORC196660 PAY196621:PAY196660 PKU196621:PKU196660 PUQ196621:PUQ196660 QEM196621:QEM196660 QOI196621:QOI196660 QYE196621:QYE196660 RIA196621:RIA196660 RRW196621:RRW196660 SBS196621:SBS196660 SLO196621:SLO196660 SVK196621:SVK196660 TFG196621:TFG196660 TPC196621:TPC196660 TYY196621:TYY196660 UIU196621:UIU196660 USQ196621:USQ196660 VCM196621:VCM196660 VMI196621:VMI196660 VWE196621:VWE196660 WGA196621:WGA196660 WPW196621:WPW196660 WZS196621:WZS196660 DK262157:DK262196 NG262157:NG262196 XC262157:XC262196 AGY262157:AGY262196 AQU262157:AQU262196 BAQ262157:BAQ262196 BKM262157:BKM262196 BUI262157:BUI262196 CEE262157:CEE262196 COA262157:COA262196 CXW262157:CXW262196 DHS262157:DHS262196 DRO262157:DRO262196 EBK262157:EBK262196 ELG262157:ELG262196 EVC262157:EVC262196 FEY262157:FEY262196 FOU262157:FOU262196 FYQ262157:FYQ262196 GIM262157:GIM262196 GSI262157:GSI262196 HCE262157:HCE262196 HMA262157:HMA262196 HVW262157:HVW262196 IFS262157:IFS262196 IPO262157:IPO262196 IZK262157:IZK262196 JJG262157:JJG262196 JTC262157:JTC262196 KCY262157:KCY262196 KMU262157:KMU262196 KWQ262157:KWQ262196 LGM262157:LGM262196 LQI262157:LQI262196 MAE262157:MAE262196 MKA262157:MKA262196 MTW262157:MTW262196 NDS262157:NDS262196 NNO262157:NNO262196 NXK262157:NXK262196 OHG262157:OHG262196 ORC262157:ORC262196 PAY262157:PAY262196 PKU262157:PKU262196 PUQ262157:PUQ262196 QEM262157:QEM262196 QOI262157:QOI262196 QYE262157:QYE262196 RIA262157:RIA262196 RRW262157:RRW262196 SBS262157:SBS262196 SLO262157:SLO262196 SVK262157:SVK262196 TFG262157:TFG262196 TPC262157:TPC262196 TYY262157:TYY262196 UIU262157:UIU262196 USQ262157:USQ262196 VCM262157:VCM262196 VMI262157:VMI262196 VWE262157:VWE262196 WGA262157:WGA262196 WPW262157:WPW262196 WZS262157:WZS262196 DK327693:DK327732 NG327693:NG327732 XC327693:XC327732 AGY327693:AGY327732 AQU327693:AQU327732 BAQ327693:BAQ327732 BKM327693:BKM327732 BUI327693:BUI327732 CEE327693:CEE327732 COA327693:COA327732 CXW327693:CXW327732 DHS327693:DHS327732 DRO327693:DRO327732 EBK327693:EBK327732 ELG327693:ELG327732 EVC327693:EVC327732 FEY327693:FEY327732 FOU327693:FOU327732 FYQ327693:FYQ327732 GIM327693:GIM327732 GSI327693:GSI327732 HCE327693:HCE327732 HMA327693:HMA327732 HVW327693:HVW327732 IFS327693:IFS327732 IPO327693:IPO327732 IZK327693:IZK327732 JJG327693:JJG327732 JTC327693:JTC327732 KCY327693:KCY327732 KMU327693:KMU327732 KWQ327693:KWQ327732 LGM327693:LGM327732 LQI327693:LQI327732 MAE327693:MAE327732 MKA327693:MKA327732 MTW327693:MTW327732 NDS327693:NDS327732 NNO327693:NNO327732 NXK327693:NXK327732 OHG327693:OHG327732 ORC327693:ORC327732 PAY327693:PAY327732 PKU327693:PKU327732 PUQ327693:PUQ327732 QEM327693:QEM327732 QOI327693:QOI327732 QYE327693:QYE327732 RIA327693:RIA327732 RRW327693:RRW327732 SBS327693:SBS327732 SLO327693:SLO327732 SVK327693:SVK327732 TFG327693:TFG327732 TPC327693:TPC327732 TYY327693:TYY327732 UIU327693:UIU327732 USQ327693:USQ327732 VCM327693:VCM327732 VMI327693:VMI327732 VWE327693:VWE327732 WGA327693:WGA327732 WPW327693:WPW327732 WZS327693:WZS327732 DK393229:DK393268 NG393229:NG393268 XC393229:XC393268 AGY393229:AGY393268 AQU393229:AQU393268 BAQ393229:BAQ393268 BKM393229:BKM393268 BUI393229:BUI393268 CEE393229:CEE393268 COA393229:COA393268 CXW393229:CXW393268 DHS393229:DHS393268 DRO393229:DRO393268 EBK393229:EBK393268 ELG393229:ELG393268 EVC393229:EVC393268 FEY393229:FEY393268 FOU393229:FOU393268 FYQ393229:FYQ393268 GIM393229:GIM393268 GSI393229:GSI393268 HCE393229:HCE393268 HMA393229:HMA393268 HVW393229:HVW393268 IFS393229:IFS393268 IPO393229:IPO393268 IZK393229:IZK393268 JJG393229:JJG393268 JTC393229:JTC393268 KCY393229:KCY393268 KMU393229:KMU393268 KWQ393229:KWQ393268 LGM393229:LGM393268 LQI393229:LQI393268 MAE393229:MAE393268 MKA393229:MKA393268 MTW393229:MTW393268 NDS393229:NDS393268 NNO393229:NNO393268 NXK393229:NXK393268 OHG393229:OHG393268 ORC393229:ORC393268 PAY393229:PAY393268 PKU393229:PKU393268 PUQ393229:PUQ393268 QEM393229:QEM393268 QOI393229:QOI393268 QYE393229:QYE393268 RIA393229:RIA393268 RRW393229:RRW393268 SBS393229:SBS393268 SLO393229:SLO393268 SVK393229:SVK393268 TFG393229:TFG393268 TPC393229:TPC393268 TYY393229:TYY393268 UIU393229:UIU393268 USQ393229:USQ393268 VCM393229:VCM393268 VMI393229:VMI393268 VWE393229:VWE393268 WGA393229:WGA393268 WPW393229:WPW393268 WZS393229:WZS393268 DK458765:DK458804 NG458765:NG458804 XC458765:XC458804 AGY458765:AGY458804 AQU458765:AQU458804 BAQ458765:BAQ458804 BKM458765:BKM458804 BUI458765:BUI458804 CEE458765:CEE458804 COA458765:COA458804 CXW458765:CXW458804 DHS458765:DHS458804 DRO458765:DRO458804 EBK458765:EBK458804 ELG458765:ELG458804 EVC458765:EVC458804 FEY458765:FEY458804 FOU458765:FOU458804 FYQ458765:FYQ458804 GIM458765:GIM458804 GSI458765:GSI458804 HCE458765:HCE458804 HMA458765:HMA458804 HVW458765:HVW458804 IFS458765:IFS458804 IPO458765:IPO458804 IZK458765:IZK458804 JJG458765:JJG458804 JTC458765:JTC458804 KCY458765:KCY458804 KMU458765:KMU458804 KWQ458765:KWQ458804 LGM458765:LGM458804 LQI458765:LQI458804 MAE458765:MAE458804 MKA458765:MKA458804 MTW458765:MTW458804 NDS458765:NDS458804 NNO458765:NNO458804 NXK458765:NXK458804 OHG458765:OHG458804 ORC458765:ORC458804 PAY458765:PAY458804 PKU458765:PKU458804 PUQ458765:PUQ458804 QEM458765:QEM458804 QOI458765:QOI458804 QYE458765:QYE458804 RIA458765:RIA458804 RRW458765:RRW458804 SBS458765:SBS458804 SLO458765:SLO458804 SVK458765:SVK458804 TFG458765:TFG458804 TPC458765:TPC458804 TYY458765:TYY458804 UIU458765:UIU458804 USQ458765:USQ458804 VCM458765:VCM458804 VMI458765:VMI458804 VWE458765:VWE458804 WGA458765:WGA458804 WPW458765:WPW458804 WZS458765:WZS458804 DK524301:DK524340 NG524301:NG524340 XC524301:XC524340 AGY524301:AGY524340 AQU524301:AQU524340 BAQ524301:BAQ524340 BKM524301:BKM524340 BUI524301:BUI524340 CEE524301:CEE524340 COA524301:COA524340 CXW524301:CXW524340 DHS524301:DHS524340 DRO524301:DRO524340 EBK524301:EBK524340 ELG524301:ELG524340 EVC524301:EVC524340 FEY524301:FEY524340 FOU524301:FOU524340 FYQ524301:FYQ524340 GIM524301:GIM524340 GSI524301:GSI524340 HCE524301:HCE524340 HMA524301:HMA524340 HVW524301:HVW524340 IFS524301:IFS524340 IPO524301:IPO524340 IZK524301:IZK524340 JJG524301:JJG524340 JTC524301:JTC524340 KCY524301:KCY524340 KMU524301:KMU524340 KWQ524301:KWQ524340 LGM524301:LGM524340 LQI524301:LQI524340 MAE524301:MAE524340 MKA524301:MKA524340 MTW524301:MTW524340 NDS524301:NDS524340 NNO524301:NNO524340 NXK524301:NXK524340 OHG524301:OHG524340 ORC524301:ORC524340 PAY524301:PAY524340 PKU524301:PKU524340 PUQ524301:PUQ524340 QEM524301:QEM524340 QOI524301:QOI524340 QYE524301:QYE524340 RIA524301:RIA524340 RRW524301:RRW524340 SBS524301:SBS524340 SLO524301:SLO524340 SVK524301:SVK524340 TFG524301:TFG524340 TPC524301:TPC524340 TYY524301:TYY524340 UIU524301:UIU524340 USQ524301:USQ524340 VCM524301:VCM524340 VMI524301:VMI524340 VWE524301:VWE524340 WGA524301:WGA524340 WPW524301:WPW524340 WZS524301:WZS524340 DK589837:DK589876 NG589837:NG589876 XC589837:XC589876 AGY589837:AGY589876 AQU589837:AQU589876 BAQ589837:BAQ589876 BKM589837:BKM589876 BUI589837:BUI589876 CEE589837:CEE589876 COA589837:COA589876 CXW589837:CXW589876 DHS589837:DHS589876 DRO589837:DRO589876 EBK589837:EBK589876 ELG589837:ELG589876 EVC589837:EVC589876 FEY589837:FEY589876 FOU589837:FOU589876 FYQ589837:FYQ589876 GIM589837:GIM589876 GSI589837:GSI589876 HCE589837:HCE589876 HMA589837:HMA589876 HVW589837:HVW589876 IFS589837:IFS589876 IPO589837:IPO589876 IZK589837:IZK589876 JJG589837:JJG589876 JTC589837:JTC589876 KCY589837:KCY589876 KMU589837:KMU589876 KWQ589837:KWQ589876 LGM589837:LGM589876 LQI589837:LQI589876 MAE589837:MAE589876 MKA589837:MKA589876 MTW589837:MTW589876 NDS589837:NDS589876 NNO589837:NNO589876 NXK589837:NXK589876 OHG589837:OHG589876 ORC589837:ORC589876 PAY589837:PAY589876 PKU589837:PKU589876 PUQ589837:PUQ589876 QEM589837:QEM589876 QOI589837:QOI589876 QYE589837:QYE589876 RIA589837:RIA589876 RRW589837:RRW589876 SBS589837:SBS589876 SLO589837:SLO589876 SVK589837:SVK589876 TFG589837:TFG589876 TPC589837:TPC589876 TYY589837:TYY589876 UIU589837:UIU589876 USQ589837:USQ589876 VCM589837:VCM589876 VMI589837:VMI589876 VWE589837:VWE589876 WGA589837:WGA589876 WPW589837:WPW589876 WZS589837:WZS589876 DK655373:DK655412 NG655373:NG655412 XC655373:XC655412 AGY655373:AGY655412 AQU655373:AQU655412 BAQ655373:BAQ655412 BKM655373:BKM655412 BUI655373:BUI655412 CEE655373:CEE655412 COA655373:COA655412 CXW655373:CXW655412 DHS655373:DHS655412 DRO655373:DRO655412 EBK655373:EBK655412 ELG655373:ELG655412 EVC655373:EVC655412 FEY655373:FEY655412 FOU655373:FOU655412 FYQ655373:FYQ655412 GIM655373:GIM655412 GSI655373:GSI655412 HCE655373:HCE655412 HMA655373:HMA655412 HVW655373:HVW655412 IFS655373:IFS655412 IPO655373:IPO655412 IZK655373:IZK655412 JJG655373:JJG655412 JTC655373:JTC655412 KCY655373:KCY655412 KMU655373:KMU655412 KWQ655373:KWQ655412 LGM655373:LGM655412 LQI655373:LQI655412 MAE655373:MAE655412 MKA655373:MKA655412 MTW655373:MTW655412 NDS655373:NDS655412 NNO655373:NNO655412 NXK655373:NXK655412 OHG655373:OHG655412 ORC655373:ORC655412 PAY655373:PAY655412 PKU655373:PKU655412 PUQ655373:PUQ655412 QEM655373:QEM655412 QOI655373:QOI655412 QYE655373:QYE655412 RIA655373:RIA655412 RRW655373:RRW655412 SBS655373:SBS655412 SLO655373:SLO655412 SVK655373:SVK655412 TFG655373:TFG655412 TPC655373:TPC655412 TYY655373:TYY655412 UIU655373:UIU655412 USQ655373:USQ655412 VCM655373:VCM655412 VMI655373:VMI655412 VWE655373:VWE655412 WGA655373:WGA655412 WPW655373:WPW655412 WZS655373:WZS655412 DK720909:DK720948 NG720909:NG720948 XC720909:XC720948 AGY720909:AGY720948 AQU720909:AQU720948 BAQ720909:BAQ720948 BKM720909:BKM720948 BUI720909:BUI720948 CEE720909:CEE720948 COA720909:COA720948 CXW720909:CXW720948 DHS720909:DHS720948 DRO720909:DRO720948 EBK720909:EBK720948 ELG720909:ELG720948 EVC720909:EVC720948 FEY720909:FEY720948 FOU720909:FOU720948 FYQ720909:FYQ720948 GIM720909:GIM720948 GSI720909:GSI720948 HCE720909:HCE720948 HMA720909:HMA720948 HVW720909:HVW720948 IFS720909:IFS720948 IPO720909:IPO720948 IZK720909:IZK720948 JJG720909:JJG720948 JTC720909:JTC720948 KCY720909:KCY720948 KMU720909:KMU720948 KWQ720909:KWQ720948 LGM720909:LGM720948 LQI720909:LQI720948 MAE720909:MAE720948 MKA720909:MKA720948 MTW720909:MTW720948 NDS720909:NDS720948 NNO720909:NNO720948 NXK720909:NXK720948 OHG720909:OHG720948 ORC720909:ORC720948 PAY720909:PAY720948 PKU720909:PKU720948 PUQ720909:PUQ720948 QEM720909:QEM720948 QOI720909:QOI720948 QYE720909:QYE720948 RIA720909:RIA720948 RRW720909:RRW720948 SBS720909:SBS720948 SLO720909:SLO720948 SVK720909:SVK720948 TFG720909:TFG720948 TPC720909:TPC720948 TYY720909:TYY720948 UIU720909:UIU720948 USQ720909:USQ720948 VCM720909:VCM720948 VMI720909:VMI720948 VWE720909:VWE720948 WGA720909:WGA720948 WPW720909:WPW720948 WZS720909:WZS720948 DK786445:DK786484 NG786445:NG786484 XC786445:XC786484 AGY786445:AGY786484 AQU786445:AQU786484 BAQ786445:BAQ786484 BKM786445:BKM786484 BUI786445:BUI786484 CEE786445:CEE786484 COA786445:COA786484 CXW786445:CXW786484 DHS786445:DHS786484 DRO786445:DRO786484 EBK786445:EBK786484 ELG786445:ELG786484 EVC786445:EVC786484 FEY786445:FEY786484 FOU786445:FOU786484 FYQ786445:FYQ786484 GIM786445:GIM786484 GSI786445:GSI786484 HCE786445:HCE786484 HMA786445:HMA786484 HVW786445:HVW786484 IFS786445:IFS786484 IPO786445:IPO786484 IZK786445:IZK786484 JJG786445:JJG786484 JTC786445:JTC786484 KCY786445:KCY786484 KMU786445:KMU786484 KWQ786445:KWQ786484 LGM786445:LGM786484 LQI786445:LQI786484 MAE786445:MAE786484 MKA786445:MKA786484 MTW786445:MTW786484 NDS786445:NDS786484 NNO786445:NNO786484 NXK786445:NXK786484 OHG786445:OHG786484 ORC786445:ORC786484 PAY786445:PAY786484 PKU786445:PKU786484 PUQ786445:PUQ786484 QEM786445:QEM786484 QOI786445:QOI786484 QYE786445:QYE786484 RIA786445:RIA786484 RRW786445:RRW786484 SBS786445:SBS786484 SLO786445:SLO786484 SVK786445:SVK786484 TFG786445:TFG786484 TPC786445:TPC786484 TYY786445:TYY786484 UIU786445:UIU786484 USQ786445:USQ786484 VCM786445:VCM786484 VMI786445:VMI786484 VWE786445:VWE786484 WGA786445:WGA786484 WPW786445:WPW786484 WZS786445:WZS786484 DK851981:DK852020 NG851981:NG852020 XC851981:XC852020 AGY851981:AGY852020 AQU851981:AQU852020 BAQ851981:BAQ852020 BKM851981:BKM852020 BUI851981:BUI852020 CEE851981:CEE852020 COA851981:COA852020 CXW851981:CXW852020 DHS851981:DHS852020 DRO851981:DRO852020 EBK851981:EBK852020 ELG851981:ELG852020 EVC851981:EVC852020 FEY851981:FEY852020 FOU851981:FOU852020 FYQ851981:FYQ852020 GIM851981:GIM852020 GSI851981:GSI852020 HCE851981:HCE852020 HMA851981:HMA852020 HVW851981:HVW852020 IFS851981:IFS852020 IPO851981:IPO852020 IZK851981:IZK852020 JJG851981:JJG852020 JTC851981:JTC852020 KCY851981:KCY852020 KMU851981:KMU852020 KWQ851981:KWQ852020 LGM851981:LGM852020 LQI851981:LQI852020 MAE851981:MAE852020 MKA851981:MKA852020 MTW851981:MTW852020 NDS851981:NDS852020 NNO851981:NNO852020 NXK851981:NXK852020 OHG851981:OHG852020 ORC851981:ORC852020 PAY851981:PAY852020 PKU851981:PKU852020 PUQ851981:PUQ852020 QEM851981:QEM852020 QOI851981:QOI852020 QYE851981:QYE852020 RIA851981:RIA852020 RRW851981:RRW852020 SBS851981:SBS852020 SLO851981:SLO852020 SVK851981:SVK852020 TFG851981:TFG852020 TPC851981:TPC852020 TYY851981:TYY852020 UIU851981:UIU852020 USQ851981:USQ852020 VCM851981:VCM852020 VMI851981:VMI852020 VWE851981:VWE852020 WGA851981:WGA852020 WPW851981:WPW852020 WZS851981:WZS852020 DK917517:DK917556 NG917517:NG917556 XC917517:XC917556 AGY917517:AGY917556 AQU917517:AQU917556 BAQ917517:BAQ917556 BKM917517:BKM917556 BUI917517:BUI917556 CEE917517:CEE917556 COA917517:COA917556 CXW917517:CXW917556 DHS917517:DHS917556 DRO917517:DRO917556 EBK917517:EBK917556 ELG917517:ELG917556 EVC917517:EVC917556 FEY917517:FEY917556 FOU917517:FOU917556 FYQ917517:FYQ917556 GIM917517:GIM917556 GSI917517:GSI917556 HCE917517:HCE917556 HMA917517:HMA917556 HVW917517:HVW917556 IFS917517:IFS917556 IPO917517:IPO917556 IZK917517:IZK917556 JJG917517:JJG917556 JTC917517:JTC917556 KCY917517:KCY917556 KMU917517:KMU917556 KWQ917517:KWQ917556 LGM917517:LGM917556 LQI917517:LQI917556 MAE917517:MAE917556 MKA917517:MKA917556 MTW917517:MTW917556 NDS917517:NDS917556 NNO917517:NNO917556 NXK917517:NXK917556 OHG917517:OHG917556 ORC917517:ORC917556 PAY917517:PAY917556 PKU917517:PKU917556 PUQ917517:PUQ917556 QEM917517:QEM917556 QOI917517:QOI917556 QYE917517:QYE917556 RIA917517:RIA917556 RRW917517:RRW917556 SBS917517:SBS917556 SLO917517:SLO917556 SVK917517:SVK917556 TFG917517:TFG917556 TPC917517:TPC917556 TYY917517:TYY917556 UIU917517:UIU917556 USQ917517:USQ917556 VCM917517:VCM917556 VMI917517:VMI917556 VWE917517:VWE917556 WGA917517:WGA917556 WPW917517:WPW917556 WZS917517:WZS917556 DK983053:DK983092 NG983053:NG983092 XC983053:XC983092 AGY983053:AGY983092 AQU983053:AQU983092 BAQ983053:BAQ983092 BKM983053:BKM983092 BUI983053:BUI983092 CEE983053:CEE983092 COA983053:COA983092 CXW983053:CXW983092 DHS983053:DHS983092 DRO983053:DRO983092 EBK983053:EBK983092 ELG983053:ELG983092 EVC983053:EVC983092 FEY983053:FEY983092 FOU983053:FOU983092 FYQ983053:FYQ983092 GIM983053:GIM983092 GSI983053:GSI983092 HCE983053:HCE983092 HMA983053:HMA983092 HVW983053:HVW983092 IFS983053:IFS983092 IPO983053:IPO983092 IZK983053:IZK983092 JJG983053:JJG983092 JTC983053:JTC983092 KCY983053:KCY983092 KMU983053:KMU983092 KWQ983053:KWQ983092 LGM983053:LGM983092 LQI983053:LQI983092 MAE983053:MAE983092 MKA983053:MKA983092 MTW983053:MTW983092 NDS983053:NDS983092 NNO983053:NNO983092 NXK983053:NXK983092 OHG983053:OHG983092 ORC983053:ORC983092 PAY983053:PAY983092 PKU983053:PKU983092 PUQ983053:PUQ983092 QEM983053:QEM983092 QOI983053:QOI983092 QYE983053:QYE983092 RIA983053:RIA983092 RRW983053:RRW983092 SBS983053:SBS983092 SLO983053:SLO983092 SVK983053:SVK983092 TFG983053:TFG983092 TPC983053:TPC983092 TYY983053:TYY983092 UIU983053:UIU983092 USQ983053:USQ983092 VCM983053:VCM983092 VMI983053:VMI983092 VWE983053:VWE983092 WGA983053:WGA983092 WPW983053:WPW983092 WZS983053:WZS983092 DZ13:DZ52 NV13:NV52 XR13:XR52 AHN13:AHN52 ARJ13:ARJ52 BBF13:BBF52 BLB13:BLB52 BUX13:BUX52 CET13:CET52 COP13:COP52 CYL13:CYL52 DIH13:DIH52 DSD13:DSD52 EBZ13:EBZ52 ELV13:ELV52 EVR13:EVR52 FFN13:FFN52 FPJ13:FPJ52 FZF13:FZF52 GJB13:GJB52 GSX13:GSX52 HCT13:HCT52 HMP13:HMP52 HWL13:HWL52 IGH13:IGH52 IQD13:IQD52 IZZ13:IZZ52 JJV13:JJV52 JTR13:JTR52 KDN13:KDN52 KNJ13:KNJ52 KXF13:KXF52 LHB13:LHB52 LQX13:LQX52 MAT13:MAT52 MKP13:MKP52 MUL13:MUL52 NEH13:NEH52 NOD13:NOD52 NXZ13:NXZ52 OHV13:OHV52 ORR13:ORR52 PBN13:PBN52 PLJ13:PLJ52 PVF13:PVF52 QFB13:QFB52 QOX13:QOX52 QYT13:QYT52 RIP13:RIP52 RSL13:RSL52 SCH13:SCH52 SMD13:SMD52 SVZ13:SVZ52 TFV13:TFV52 TPR13:TPR52 TZN13:TZN52 UJJ13:UJJ52 UTF13:UTF52 VDB13:VDB52 VMX13:VMX52 VWT13:VWT52 WGP13:WGP52 WQL13:WQL52 XAH13:XAH52 DZ65549:DZ65588 NV65549:NV65588 XR65549:XR65588 AHN65549:AHN65588 ARJ65549:ARJ65588 BBF65549:BBF65588 BLB65549:BLB65588 BUX65549:BUX65588 CET65549:CET65588 COP65549:COP65588 CYL65549:CYL65588 DIH65549:DIH65588 DSD65549:DSD65588 EBZ65549:EBZ65588 ELV65549:ELV65588 EVR65549:EVR65588 FFN65549:FFN65588 FPJ65549:FPJ65588 FZF65549:FZF65588 GJB65549:GJB65588 GSX65549:GSX65588 HCT65549:HCT65588 HMP65549:HMP65588 HWL65549:HWL65588 IGH65549:IGH65588 IQD65549:IQD65588 IZZ65549:IZZ65588 JJV65549:JJV65588 JTR65549:JTR65588 KDN65549:KDN65588 KNJ65549:KNJ65588 KXF65549:KXF65588 LHB65549:LHB65588 LQX65549:LQX65588 MAT65549:MAT65588 MKP65549:MKP65588 MUL65549:MUL65588 NEH65549:NEH65588 NOD65549:NOD65588 NXZ65549:NXZ65588 OHV65549:OHV65588 ORR65549:ORR65588 PBN65549:PBN65588 PLJ65549:PLJ65588 PVF65549:PVF65588 QFB65549:QFB65588 QOX65549:QOX65588 QYT65549:QYT65588 RIP65549:RIP65588 RSL65549:RSL65588 SCH65549:SCH65588 SMD65549:SMD65588 SVZ65549:SVZ65588 TFV65549:TFV65588 TPR65549:TPR65588 TZN65549:TZN65588 UJJ65549:UJJ65588 UTF65549:UTF65588 VDB65549:VDB65588 VMX65549:VMX65588 VWT65549:VWT65588 WGP65549:WGP65588 WQL65549:WQL65588 XAH65549:XAH65588 DZ131085:DZ131124 NV131085:NV131124 XR131085:XR131124 AHN131085:AHN131124 ARJ131085:ARJ131124 BBF131085:BBF131124 BLB131085:BLB131124 BUX131085:BUX131124 CET131085:CET131124 COP131085:COP131124 CYL131085:CYL131124 DIH131085:DIH131124 DSD131085:DSD131124 EBZ131085:EBZ131124 ELV131085:ELV131124 EVR131085:EVR131124 FFN131085:FFN131124 FPJ131085:FPJ131124 FZF131085:FZF131124 GJB131085:GJB131124 GSX131085:GSX131124 HCT131085:HCT131124 HMP131085:HMP131124 HWL131085:HWL131124 IGH131085:IGH131124 IQD131085:IQD131124 IZZ131085:IZZ131124 JJV131085:JJV131124 JTR131085:JTR131124 KDN131085:KDN131124 KNJ131085:KNJ131124 KXF131085:KXF131124 LHB131085:LHB131124 LQX131085:LQX131124 MAT131085:MAT131124 MKP131085:MKP131124 MUL131085:MUL131124 NEH131085:NEH131124 NOD131085:NOD131124 NXZ131085:NXZ131124 OHV131085:OHV131124 ORR131085:ORR131124 PBN131085:PBN131124 PLJ131085:PLJ131124 PVF131085:PVF131124 QFB131085:QFB131124 QOX131085:QOX131124 QYT131085:QYT131124 RIP131085:RIP131124 RSL131085:RSL131124 SCH131085:SCH131124 SMD131085:SMD131124 SVZ131085:SVZ131124 TFV131085:TFV131124 TPR131085:TPR131124 TZN131085:TZN131124 UJJ131085:UJJ131124 UTF131085:UTF131124 VDB131085:VDB131124 VMX131085:VMX131124 VWT131085:VWT131124 WGP131085:WGP131124 WQL131085:WQL131124 XAH131085:XAH131124 DZ196621:DZ196660 NV196621:NV196660 XR196621:XR196660 AHN196621:AHN196660 ARJ196621:ARJ196660 BBF196621:BBF196660 BLB196621:BLB196660 BUX196621:BUX196660 CET196621:CET196660 COP196621:COP196660 CYL196621:CYL196660 DIH196621:DIH196660 DSD196621:DSD196660 EBZ196621:EBZ196660 ELV196621:ELV196660 EVR196621:EVR196660 FFN196621:FFN196660 FPJ196621:FPJ196660 FZF196621:FZF196660 GJB196621:GJB196660 GSX196621:GSX196660 HCT196621:HCT196660 HMP196621:HMP196660 HWL196621:HWL196660 IGH196621:IGH196660 IQD196621:IQD196660 IZZ196621:IZZ196660 JJV196621:JJV196660 JTR196621:JTR196660 KDN196621:KDN196660 KNJ196621:KNJ196660 KXF196621:KXF196660 LHB196621:LHB196660 LQX196621:LQX196660 MAT196621:MAT196660 MKP196621:MKP196660 MUL196621:MUL196660 NEH196621:NEH196660 NOD196621:NOD196660 NXZ196621:NXZ196660 OHV196621:OHV196660 ORR196621:ORR196660 PBN196621:PBN196660 PLJ196621:PLJ196660 PVF196621:PVF196660 QFB196621:QFB196660 QOX196621:QOX196660 QYT196621:QYT196660 RIP196621:RIP196660 RSL196621:RSL196660 SCH196621:SCH196660 SMD196621:SMD196660 SVZ196621:SVZ196660 TFV196621:TFV196660 TPR196621:TPR196660 TZN196621:TZN196660 UJJ196621:UJJ196660 UTF196621:UTF196660 VDB196621:VDB196660 VMX196621:VMX196660 VWT196621:VWT196660 WGP196621:WGP196660 WQL196621:WQL196660 XAH196621:XAH196660 DZ262157:DZ262196 NV262157:NV262196 XR262157:XR262196 AHN262157:AHN262196 ARJ262157:ARJ262196 BBF262157:BBF262196 BLB262157:BLB262196 BUX262157:BUX262196 CET262157:CET262196 COP262157:COP262196 CYL262157:CYL262196 DIH262157:DIH262196 DSD262157:DSD262196 EBZ262157:EBZ262196 ELV262157:ELV262196 EVR262157:EVR262196 FFN262157:FFN262196 FPJ262157:FPJ262196 FZF262157:FZF262196 GJB262157:GJB262196 GSX262157:GSX262196 HCT262157:HCT262196 HMP262157:HMP262196 HWL262157:HWL262196 IGH262157:IGH262196 IQD262157:IQD262196 IZZ262157:IZZ262196 JJV262157:JJV262196 JTR262157:JTR262196 KDN262157:KDN262196 KNJ262157:KNJ262196 KXF262157:KXF262196 LHB262157:LHB262196 LQX262157:LQX262196 MAT262157:MAT262196 MKP262157:MKP262196 MUL262157:MUL262196 NEH262157:NEH262196 NOD262157:NOD262196 NXZ262157:NXZ262196 OHV262157:OHV262196 ORR262157:ORR262196 PBN262157:PBN262196 PLJ262157:PLJ262196 PVF262157:PVF262196 QFB262157:QFB262196 QOX262157:QOX262196 QYT262157:QYT262196 RIP262157:RIP262196 RSL262157:RSL262196 SCH262157:SCH262196 SMD262157:SMD262196 SVZ262157:SVZ262196 TFV262157:TFV262196 TPR262157:TPR262196 TZN262157:TZN262196 UJJ262157:UJJ262196 UTF262157:UTF262196 VDB262157:VDB262196 VMX262157:VMX262196 VWT262157:VWT262196 WGP262157:WGP262196 WQL262157:WQL262196 XAH262157:XAH262196 DZ327693:DZ327732 NV327693:NV327732 XR327693:XR327732 AHN327693:AHN327732 ARJ327693:ARJ327732 BBF327693:BBF327732 BLB327693:BLB327732 BUX327693:BUX327732 CET327693:CET327732 COP327693:COP327732 CYL327693:CYL327732 DIH327693:DIH327732 DSD327693:DSD327732 EBZ327693:EBZ327732 ELV327693:ELV327732 EVR327693:EVR327732 FFN327693:FFN327732 FPJ327693:FPJ327732 FZF327693:FZF327732 GJB327693:GJB327732 GSX327693:GSX327732 HCT327693:HCT327732 HMP327693:HMP327732 HWL327693:HWL327732 IGH327693:IGH327732 IQD327693:IQD327732 IZZ327693:IZZ327732 JJV327693:JJV327732 JTR327693:JTR327732 KDN327693:KDN327732 KNJ327693:KNJ327732 KXF327693:KXF327732 LHB327693:LHB327732 LQX327693:LQX327732 MAT327693:MAT327732 MKP327693:MKP327732 MUL327693:MUL327732 NEH327693:NEH327732 NOD327693:NOD327732 NXZ327693:NXZ327732 OHV327693:OHV327732 ORR327693:ORR327732 PBN327693:PBN327732 PLJ327693:PLJ327732 PVF327693:PVF327732 QFB327693:QFB327732 QOX327693:QOX327732 QYT327693:QYT327732 RIP327693:RIP327732 RSL327693:RSL327732 SCH327693:SCH327732 SMD327693:SMD327732 SVZ327693:SVZ327732 TFV327693:TFV327732 TPR327693:TPR327732 TZN327693:TZN327732 UJJ327693:UJJ327732 UTF327693:UTF327732 VDB327693:VDB327732 VMX327693:VMX327732 VWT327693:VWT327732 WGP327693:WGP327732 WQL327693:WQL327732 XAH327693:XAH327732 DZ393229:DZ393268 NV393229:NV393268 XR393229:XR393268 AHN393229:AHN393268 ARJ393229:ARJ393268 BBF393229:BBF393268 BLB393229:BLB393268 BUX393229:BUX393268 CET393229:CET393268 COP393229:COP393268 CYL393229:CYL393268 DIH393229:DIH393268 DSD393229:DSD393268 EBZ393229:EBZ393268 ELV393229:ELV393268 EVR393229:EVR393268 FFN393229:FFN393268 FPJ393229:FPJ393268 FZF393229:FZF393268 GJB393229:GJB393268 GSX393229:GSX393268 HCT393229:HCT393268 HMP393229:HMP393268 HWL393229:HWL393268 IGH393229:IGH393268 IQD393229:IQD393268 IZZ393229:IZZ393268 JJV393229:JJV393268 JTR393229:JTR393268 KDN393229:KDN393268 KNJ393229:KNJ393268 KXF393229:KXF393268 LHB393229:LHB393268 LQX393229:LQX393268 MAT393229:MAT393268 MKP393229:MKP393268 MUL393229:MUL393268 NEH393229:NEH393268 NOD393229:NOD393268 NXZ393229:NXZ393268 OHV393229:OHV393268 ORR393229:ORR393268 PBN393229:PBN393268 PLJ393229:PLJ393268 PVF393229:PVF393268 QFB393229:QFB393268 QOX393229:QOX393268 QYT393229:QYT393268 RIP393229:RIP393268 RSL393229:RSL393268 SCH393229:SCH393268 SMD393229:SMD393268 SVZ393229:SVZ393268 TFV393229:TFV393268 TPR393229:TPR393268 TZN393229:TZN393268 UJJ393229:UJJ393268 UTF393229:UTF393268 VDB393229:VDB393268 VMX393229:VMX393268 VWT393229:VWT393268 WGP393229:WGP393268 WQL393229:WQL393268 XAH393229:XAH393268 DZ458765:DZ458804 NV458765:NV458804 XR458765:XR458804 AHN458765:AHN458804 ARJ458765:ARJ458804 BBF458765:BBF458804 BLB458765:BLB458804 BUX458765:BUX458804 CET458765:CET458804 COP458765:COP458804 CYL458765:CYL458804 DIH458765:DIH458804 DSD458765:DSD458804 EBZ458765:EBZ458804 ELV458765:ELV458804 EVR458765:EVR458804 FFN458765:FFN458804 FPJ458765:FPJ458804 FZF458765:FZF458804 GJB458765:GJB458804 GSX458765:GSX458804 HCT458765:HCT458804 HMP458765:HMP458804 HWL458765:HWL458804 IGH458765:IGH458804 IQD458765:IQD458804 IZZ458765:IZZ458804 JJV458765:JJV458804 JTR458765:JTR458804 KDN458765:KDN458804 KNJ458765:KNJ458804 KXF458765:KXF458804 LHB458765:LHB458804 LQX458765:LQX458804 MAT458765:MAT458804 MKP458765:MKP458804 MUL458765:MUL458804 NEH458765:NEH458804 NOD458765:NOD458804 NXZ458765:NXZ458804 OHV458765:OHV458804 ORR458765:ORR458804 PBN458765:PBN458804 PLJ458765:PLJ458804 PVF458765:PVF458804 QFB458765:QFB458804 QOX458765:QOX458804 QYT458765:QYT458804 RIP458765:RIP458804 RSL458765:RSL458804 SCH458765:SCH458804 SMD458765:SMD458804 SVZ458765:SVZ458804 TFV458765:TFV458804 TPR458765:TPR458804 TZN458765:TZN458804 UJJ458765:UJJ458804 UTF458765:UTF458804 VDB458765:VDB458804 VMX458765:VMX458804 VWT458765:VWT458804 WGP458765:WGP458804 WQL458765:WQL458804 XAH458765:XAH458804 DZ524301:DZ524340 NV524301:NV524340 XR524301:XR524340 AHN524301:AHN524340 ARJ524301:ARJ524340 BBF524301:BBF524340 BLB524301:BLB524340 BUX524301:BUX524340 CET524301:CET524340 COP524301:COP524340 CYL524301:CYL524340 DIH524301:DIH524340 DSD524301:DSD524340 EBZ524301:EBZ524340 ELV524301:ELV524340 EVR524301:EVR524340 FFN524301:FFN524340 FPJ524301:FPJ524340 FZF524301:FZF524340 GJB524301:GJB524340 GSX524301:GSX524340 HCT524301:HCT524340 HMP524301:HMP524340 HWL524301:HWL524340 IGH524301:IGH524340 IQD524301:IQD524340 IZZ524301:IZZ524340 JJV524301:JJV524340 JTR524301:JTR524340 KDN524301:KDN524340 KNJ524301:KNJ524340 KXF524301:KXF524340 LHB524301:LHB524340 LQX524301:LQX524340 MAT524301:MAT524340 MKP524301:MKP524340 MUL524301:MUL524340 NEH524301:NEH524340 NOD524301:NOD524340 NXZ524301:NXZ524340 OHV524301:OHV524340 ORR524301:ORR524340 PBN524301:PBN524340 PLJ524301:PLJ524340 PVF524301:PVF524340 QFB524301:QFB524340 QOX524301:QOX524340 QYT524301:QYT524340 RIP524301:RIP524340 RSL524301:RSL524340 SCH524301:SCH524340 SMD524301:SMD524340 SVZ524301:SVZ524340 TFV524301:TFV524340 TPR524301:TPR524340 TZN524301:TZN524340 UJJ524301:UJJ524340 UTF524301:UTF524340 VDB524301:VDB524340 VMX524301:VMX524340 VWT524301:VWT524340 WGP524301:WGP524340 WQL524301:WQL524340 XAH524301:XAH524340 DZ589837:DZ589876 NV589837:NV589876 XR589837:XR589876 AHN589837:AHN589876 ARJ589837:ARJ589876 BBF589837:BBF589876 BLB589837:BLB589876 BUX589837:BUX589876 CET589837:CET589876 COP589837:COP589876 CYL589837:CYL589876 DIH589837:DIH589876 DSD589837:DSD589876 EBZ589837:EBZ589876 ELV589837:ELV589876 EVR589837:EVR589876 FFN589837:FFN589876 FPJ589837:FPJ589876 FZF589837:FZF589876 GJB589837:GJB589876 GSX589837:GSX589876 HCT589837:HCT589876 HMP589837:HMP589876 HWL589837:HWL589876 IGH589837:IGH589876 IQD589837:IQD589876 IZZ589837:IZZ589876 JJV589837:JJV589876 JTR589837:JTR589876 KDN589837:KDN589876 KNJ589837:KNJ589876 KXF589837:KXF589876 LHB589837:LHB589876 LQX589837:LQX589876 MAT589837:MAT589876 MKP589837:MKP589876 MUL589837:MUL589876 NEH589837:NEH589876 NOD589837:NOD589876 NXZ589837:NXZ589876 OHV589837:OHV589876 ORR589837:ORR589876 PBN589837:PBN589876 PLJ589837:PLJ589876 PVF589837:PVF589876 QFB589837:QFB589876 QOX589837:QOX589876 QYT589837:QYT589876 RIP589837:RIP589876 RSL589837:RSL589876 SCH589837:SCH589876 SMD589837:SMD589876 SVZ589837:SVZ589876 TFV589837:TFV589876 TPR589837:TPR589876 TZN589837:TZN589876 UJJ589837:UJJ589876 UTF589837:UTF589876 VDB589837:VDB589876 VMX589837:VMX589876 VWT589837:VWT589876 WGP589837:WGP589876 WQL589837:WQL589876 XAH589837:XAH589876 DZ655373:DZ655412 NV655373:NV655412 XR655373:XR655412 AHN655373:AHN655412 ARJ655373:ARJ655412 BBF655373:BBF655412 BLB655373:BLB655412 BUX655373:BUX655412 CET655373:CET655412 COP655373:COP655412 CYL655373:CYL655412 DIH655373:DIH655412 DSD655373:DSD655412 EBZ655373:EBZ655412 ELV655373:ELV655412 EVR655373:EVR655412 FFN655373:FFN655412 FPJ655373:FPJ655412 FZF655373:FZF655412 GJB655373:GJB655412 GSX655373:GSX655412 HCT655373:HCT655412 HMP655373:HMP655412 HWL655373:HWL655412 IGH655373:IGH655412 IQD655373:IQD655412 IZZ655373:IZZ655412 JJV655373:JJV655412 JTR655373:JTR655412 KDN655373:KDN655412 KNJ655373:KNJ655412 KXF655373:KXF655412 LHB655373:LHB655412 LQX655373:LQX655412 MAT655373:MAT655412 MKP655373:MKP655412 MUL655373:MUL655412 NEH655373:NEH655412 NOD655373:NOD655412 NXZ655373:NXZ655412 OHV655373:OHV655412 ORR655373:ORR655412 PBN655373:PBN655412 PLJ655373:PLJ655412 PVF655373:PVF655412 QFB655373:QFB655412 QOX655373:QOX655412 QYT655373:QYT655412 RIP655373:RIP655412 RSL655373:RSL655412 SCH655373:SCH655412 SMD655373:SMD655412 SVZ655373:SVZ655412 TFV655373:TFV655412 TPR655373:TPR655412 TZN655373:TZN655412 UJJ655373:UJJ655412 UTF655373:UTF655412 VDB655373:VDB655412 VMX655373:VMX655412 VWT655373:VWT655412 WGP655373:WGP655412 WQL655373:WQL655412 XAH655373:XAH655412 DZ720909:DZ720948 NV720909:NV720948 XR720909:XR720948 AHN720909:AHN720948 ARJ720909:ARJ720948 BBF720909:BBF720948 BLB720909:BLB720948 BUX720909:BUX720948 CET720909:CET720948 COP720909:COP720948 CYL720909:CYL720948 DIH720909:DIH720948 DSD720909:DSD720948 EBZ720909:EBZ720948 ELV720909:ELV720948 EVR720909:EVR720948 FFN720909:FFN720948 FPJ720909:FPJ720948 FZF720909:FZF720948 GJB720909:GJB720948 GSX720909:GSX720948 HCT720909:HCT720948 HMP720909:HMP720948 HWL720909:HWL720948 IGH720909:IGH720948 IQD720909:IQD720948 IZZ720909:IZZ720948 JJV720909:JJV720948 JTR720909:JTR720948 KDN720909:KDN720948 KNJ720909:KNJ720948 KXF720909:KXF720948 LHB720909:LHB720948 LQX720909:LQX720948 MAT720909:MAT720948 MKP720909:MKP720948 MUL720909:MUL720948 NEH720909:NEH720948 NOD720909:NOD720948 NXZ720909:NXZ720948 OHV720909:OHV720948 ORR720909:ORR720948 PBN720909:PBN720948 PLJ720909:PLJ720948 PVF720909:PVF720948 QFB720909:QFB720948 QOX720909:QOX720948 QYT720909:QYT720948 RIP720909:RIP720948 RSL720909:RSL720948 SCH720909:SCH720948 SMD720909:SMD720948 SVZ720909:SVZ720948 TFV720909:TFV720948 TPR720909:TPR720948 TZN720909:TZN720948 UJJ720909:UJJ720948 UTF720909:UTF720948 VDB720909:VDB720948 VMX720909:VMX720948 VWT720909:VWT720948 WGP720909:WGP720948 WQL720909:WQL720948 XAH720909:XAH720948 DZ786445:DZ786484 NV786445:NV786484 XR786445:XR786484 AHN786445:AHN786484 ARJ786445:ARJ786484 BBF786445:BBF786484 BLB786445:BLB786484 BUX786445:BUX786484 CET786445:CET786484 COP786445:COP786484 CYL786445:CYL786484 DIH786445:DIH786484 DSD786445:DSD786484 EBZ786445:EBZ786484 ELV786445:ELV786484 EVR786445:EVR786484 FFN786445:FFN786484 FPJ786445:FPJ786484 FZF786445:FZF786484 GJB786445:GJB786484 GSX786445:GSX786484 HCT786445:HCT786484 HMP786445:HMP786484 HWL786445:HWL786484 IGH786445:IGH786484 IQD786445:IQD786484 IZZ786445:IZZ786484 JJV786445:JJV786484 JTR786445:JTR786484 KDN786445:KDN786484 KNJ786445:KNJ786484 KXF786445:KXF786484 LHB786445:LHB786484 LQX786445:LQX786484 MAT786445:MAT786484 MKP786445:MKP786484 MUL786445:MUL786484 NEH786445:NEH786484 NOD786445:NOD786484 NXZ786445:NXZ786484 OHV786445:OHV786484 ORR786445:ORR786484 PBN786445:PBN786484 PLJ786445:PLJ786484 PVF786445:PVF786484 QFB786445:QFB786484 QOX786445:QOX786484 QYT786445:QYT786484 RIP786445:RIP786484 RSL786445:RSL786484 SCH786445:SCH786484 SMD786445:SMD786484 SVZ786445:SVZ786484 TFV786445:TFV786484 TPR786445:TPR786484 TZN786445:TZN786484 UJJ786445:UJJ786484 UTF786445:UTF786484 VDB786445:VDB786484 VMX786445:VMX786484 VWT786445:VWT786484 WGP786445:WGP786484 WQL786445:WQL786484 XAH786445:XAH786484 DZ851981:DZ852020 NV851981:NV852020 XR851981:XR852020 AHN851981:AHN852020 ARJ851981:ARJ852020 BBF851981:BBF852020 BLB851981:BLB852020 BUX851981:BUX852020 CET851981:CET852020 COP851981:COP852020 CYL851981:CYL852020 DIH851981:DIH852020 DSD851981:DSD852020 EBZ851981:EBZ852020 ELV851981:ELV852020 EVR851981:EVR852020 FFN851981:FFN852020 FPJ851981:FPJ852020 FZF851981:FZF852020 GJB851981:GJB852020 GSX851981:GSX852020 HCT851981:HCT852020 HMP851981:HMP852020 HWL851981:HWL852020 IGH851981:IGH852020 IQD851981:IQD852020 IZZ851981:IZZ852020 JJV851981:JJV852020 JTR851981:JTR852020 KDN851981:KDN852020 KNJ851981:KNJ852020 KXF851981:KXF852020 LHB851981:LHB852020 LQX851981:LQX852020 MAT851981:MAT852020 MKP851981:MKP852020 MUL851981:MUL852020 NEH851981:NEH852020 NOD851981:NOD852020 NXZ851981:NXZ852020 OHV851981:OHV852020 ORR851981:ORR852020 PBN851981:PBN852020 PLJ851981:PLJ852020 PVF851981:PVF852020 QFB851981:QFB852020 QOX851981:QOX852020 QYT851981:QYT852020 RIP851981:RIP852020 RSL851981:RSL852020 SCH851981:SCH852020 SMD851981:SMD852020 SVZ851981:SVZ852020 TFV851981:TFV852020 TPR851981:TPR852020 TZN851981:TZN852020 UJJ851981:UJJ852020 UTF851981:UTF852020 VDB851981:VDB852020 VMX851981:VMX852020 VWT851981:VWT852020 WGP851981:WGP852020 WQL851981:WQL852020 XAH851981:XAH852020 DZ917517:DZ917556 NV917517:NV917556 XR917517:XR917556 AHN917517:AHN917556 ARJ917517:ARJ917556 BBF917517:BBF917556 BLB917517:BLB917556 BUX917517:BUX917556 CET917517:CET917556 COP917517:COP917556 CYL917517:CYL917556 DIH917517:DIH917556 DSD917517:DSD917556 EBZ917517:EBZ917556 ELV917517:ELV917556 EVR917517:EVR917556 FFN917517:FFN917556 FPJ917517:FPJ917556 FZF917517:FZF917556 GJB917517:GJB917556 GSX917517:GSX917556 HCT917517:HCT917556 HMP917517:HMP917556 HWL917517:HWL917556 IGH917517:IGH917556 IQD917517:IQD917556 IZZ917517:IZZ917556 JJV917517:JJV917556 JTR917517:JTR917556 KDN917517:KDN917556 KNJ917517:KNJ917556 KXF917517:KXF917556 LHB917517:LHB917556 LQX917517:LQX917556 MAT917517:MAT917556 MKP917517:MKP917556 MUL917517:MUL917556 NEH917517:NEH917556 NOD917517:NOD917556 NXZ917517:NXZ917556 OHV917517:OHV917556 ORR917517:ORR917556 PBN917517:PBN917556 PLJ917517:PLJ917556 PVF917517:PVF917556 QFB917517:QFB917556 QOX917517:QOX917556 QYT917517:QYT917556 RIP917517:RIP917556 RSL917517:RSL917556 SCH917517:SCH917556 SMD917517:SMD917556 SVZ917517:SVZ917556 TFV917517:TFV917556 TPR917517:TPR917556 TZN917517:TZN917556 UJJ917517:UJJ917556 UTF917517:UTF917556 VDB917517:VDB917556 VMX917517:VMX917556 VWT917517:VWT917556 WGP917517:WGP917556 WQL917517:WQL917556 XAH917517:XAH917556 DZ983053:DZ983092 NV983053:NV983092 XR983053:XR983092 AHN983053:AHN983092 ARJ983053:ARJ983092 BBF983053:BBF983092 BLB983053:BLB983092 BUX983053:BUX983092 CET983053:CET983092 COP983053:COP983092 CYL983053:CYL983092 DIH983053:DIH983092 DSD983053:DSD983092 EBZ983053:EBZ983092 ELV983053:ELV983092 EVR983053:EVR983092 FFN983053:FFN983092 FPJ983053:FPJ983092 FZF983053:FZF983092 GJB983053:GJB983092 GSX983053:GSX983092 HCT983053:HCT983092 HMP983053:HMP983092 HWL983053:HWL983092 IGH983053:IGH983092 IQD983053:IQD983092 IZZ983053:IZZ983092 JJV983053:JJV983092 JTR983053:JTR983092 KDN983053:KDN983092 KNJ983053:KNJ983092 KXF983053:KXF983092 LHB983053:LHB983092 LQX983053:LQX983092 MAT983053:MAT983092 MKP983053:MKP983092 MUL983053:MUL983092 NEH983053:NEH983092 NOD983053:NOD983092 NXZ983053:NXZ983092 OHV983053:OHV983092 ORR983053:ORR983092 PBN983053:PBN983092 PLJ983053:PLJ983092 PVF983053:PVF983092 QFB983053:QFB983092 QOX983053:QOX983092 QYT983053:QYT983092 RIP983053:RIP983092 RSL983053:RSL983092 SCH983053:SCH983092 SMD983053:SMD983092 SVZ983053:SVZ983092 TFV983053:TFV983092 TPR983053:TPR983092 TZN983053:TZN983092 UJJ983053:UJJ983092 UTF983053:UTF983092 VDB983053:VDB983092 VMX983053:VMX983092 VWT983053:VWT983092 WGP983053:WGP983092 WQL983053:WQL983092 XAH983053:XAH983092 BF13:BF52 LB13:LB52 UX13:UX52 AET13:AET52 AOP13:AOP52 AYL13:AYL52 BIH13:BIH52 BSD13:BSD52 CBZ13:CBZ52 CLV13:CLV52 CVR13:CVR52 DFN13:DFN52 DPJ13:DPJ52 DZF13:DZF52 EJB13:EJB52 ESX13:ESX52 FCT13:FCT52 FMP13:FMP52 FWL13:FWL52 GGH13:GGH52 GQD13:GQD52 GZZ13:GZZ52 HJV13:HJV52 HTR13:HTR52 IDN13:IDN52 INJ13:INJ52 IXF13:IXF52 JHB13:JHB52 JQX13:JQX52 KAT13:KAT52 KKP13:KKP52 KUL13:KUL52 LEH13:LEH52 LOD13:LOD52 LXZ13:LXZ52 MHV13:MHV52 MRR13:MRR52 NBN13:NBN52 NLJ13:NLJ52 NVF13:NVF52 OFB13:OFB52 OOX13:OOX52 OYT13:OYT52 PIP13:PIP52 PSL13:PSL52 QCH13:QCH52 QMD13:QMD52 QVZ13:QVZ52 RFV13:RFV52 RPR13:RPR52 RZN13:RZN52 SJJ13:SJJ52 STF13:STF52 TDB13:TDB52 TMX13:TMX52 TWT13:TWT52 UGP13:UGP52 UQL13:UQL52 VAH13:VAH52 VKD13:VKD52 VTZ13:VTZ52 WDV13:WDV52 WNR13:WNR52 WXN13:WXN52 BF65549:BF65588 LB65549:LB65588 UX65549:UX65588 AET65549:AET65588 AOP65549:AOP65588 AYL65549:AYL65588 BIH65549:BIH65588 BSD65549:BSD65588 CBZ65549:CBZ65588 CLV65549:CLV65588 CVR65549:CVR65588 DFN65549:DFN65588 DPJ65549:DPJ65588 DZF65549:DZF65588 EJB65549:EJB65588 ESX65549:ESX65588 FCT65549:FCT65588 FMP65549:FMP65588 FWL65549:FWL65588 GGH65549:GGH65588 GQD65549:GQD65588 GZZ65549:GZZ65588 HJV65549:HJV65588 HTR65549:HTR65588 IDN65549:IDN65588 INJ65549:INJ65588 IXF65549:IXF65588 JHB65549:JHB65588 JQX65549:JQX65588 KAT65549:KAT65588 KKP65549:KKP65588 KUL65549:KUL65588 LEH65549:LEH65588 LOD65549:LOD65588 LXZ65549:LXZ65588 MHV65549:MHV65588 MRR65549:MRR65588 NBN65549:NBN65588 NLJ65549:NLJ65588 NVF65549:NVF65588 OFB65549:OFB65588 OOX65549:OOX65588 OYT65549:OYT65588 PIP65549:PIP65588 PSL65549:PSL65588 QCH65549:QCH65588 QMD65549:QMD65588 QVZ65549:QVZ65588 RFV65549:RFV65588 RPR65549:RPR65588 RZN65549:RZN65588 SJJ65549:SJJ65588 STF65549:STF65588 TDB65549:TDB65588 TMX65549:TMX65588 TWT65549:TWT65588 UGP65549:UGP65588 UQL65549:UQL65588 VAH65549:VAH65588 VKD65549:VKD65588 VTZ65549:VTZ65588 WDV65549:WDV65588 WNR65549:WNR65588 WXN65549:WXN65588 BF131085:BF131124 LB131085:LB131124 UX131085:UX131124 AET131085:AET131124 AOP131085:AOP131124 AYL131085:AYL131124 BIH131085:BIH131124 BSD131085:BSD131124 CBZ131085:CBZ131124 CLV131085:CLV131124 CVR131085:CVR131124 DFN131085:DFN131124 DPJ131085:DPJ131124 DZF131085:DZF131124 EJB131085:EJB131124 ESX131085:ESX131124 FCT131085:FCT131124 FMP131085:FMP131124 FWL131085:FWL131124 GGH131085:GGH131124 GQD131085:GQD131124 GZZ131085:GZZ131124 HJV131085:HJV131124 HTR131085:HTR131124 IDN131085:IDN131124 INJ131085:INJ131124 IXF131085:IXF131124 JHB131085:JHB131124 JQX131085:JQX131124 KAT131085:KAT131124 KKP131085:KKP131124 KUL131085:KUL131124 LEH131085:LEH131124 LOD131085:LOD131124 LXZ131085:LXZ131124 MHV131085:MHV131124 MRR131085:MRR131124 NBN131085:NBN131124 NLJ131085:NLJ131124 NVF131085:NVF131124 OFB131085:OFB131124 OOX131085:OOX131124 OYT131085:OYT131124 PIP131085:PIP131124 PSL131085:PSL131124 QCH131085:QCH131124 QMD131085:QMD131124 QVZ131085:QVZ131124 RFV131085:RFV131124 RPR131085:RPR131124 RZN131085:RZN131124 SJJ131085:SJJ131124 STF131085:STF131124 TDB131085:TDB131124 TMX131085:TMX131124 TWT131085:TWT131124 UGP131085:UGP131124 UQL131085:UQL131124 VAH131085:VAH131124 VKD131085:VKD131124 VTZ131085:VTZ131124 WDV131085:WDV131124 WNR131085:WNR131124 WXN131085:WXN131124 BF196621:BF196660 LB196621:LB196660 UX196621:UX196660 AET196621:AET196660 AOP196621:AOP196660 AYL196621:AYL196660 BIH196621:BIH196660 BSD196621:BSD196660 CBZ196621:CBZ196660 CLV196621:CLV196660 CVR196621:CVR196660 DFN196621:DFN196660 DPJ196621:DPJ196660 DZF196621:DZF196660 EJB196621:EJB196660 ESX196621:ESX196660 FCT196621:FCT196660 FMP196621:FMP196660 FWL196621:FWL196660 GGH196621:GGH196660 GQD196621:GQD196660 GZZ196621:GZZ196660 HJV196621:HJV196660 HTR196621:HTR196660 IDN196621:IDN196660 INJ196621:INJ196660 IXF196621:IXF196660 JHB196621:JHB196660 JQX196621:JQX196660 KAT196621:KAT196660 KKP196621:KKP196660 KUL196621:KUL196660 LEH196621:LEH196660 LOD196621:LOD196660 LXZ196621:LXZ196660 MHV196621:MHV196660 MRR196621:MRR196660 NBN196621:NBN196660 NLJ196621:NLJ196660 NVF196621:NVF196660 OFB196621:OFB196660 OOX196621:OOX196660 OYT196621:OYT196660 PIP196621:PIP196660 PSL196621:PSL196660 QCH196621:QCH196660 QMD196621:QMD196660 QVZ196621:QVZ196660 RFV196621:RFV196660 RPR196621:RPR196660 RZN196621:RZN196660 SJJ196621:SJJ196660 STF196621:STF196660 TDB196621:TDB196660 TMX196621:TMX196660 TWT196621:TWT196660 UGP196621:UGP196660 UQL196621:UQL196660 VAH196621:VAH196660 VKD196621:VKD196660 VTZ196621:VTZ196660 WDV196621:WDV196660 WNR196621:WNR196660 WXN196621:WXN196660 BF262157:BF262196 LB262157:LB262196 UX262157:UX262196 AET262157:AET262196 AOP262157:AOP262196 AYL262157:AYL262196 BIH262157:BIH262196 BSD262157:BSD262196 CBZ262157:CBZ262196 CLV262157:CLV262196 CVR262157:CVR262196 DFN262157:DFN262196 DPJ262157:DPJ262196 DZF262157:DZF262196 EJB262157:EJB262196 ESX262157:ESX262196 FCT262157:FCT262196 FMP262157:FMP262196 FWL262157:FWL262196 GGH262157:GGH262196 GQD262157:GQD262196 GZZ262157:GZZ262196 HJV262157:HJV262196 HTR262157:HTR262196 IDN262157:IDN262196 INJ262157:INJ262196 IXF262157:IXF262196 JHB262157:JHB262196 JQX262157:JQX262196 KAT262157:KAT262196 KKP262157:KKP262196 KUL262157:KUL262196 LEH262157:LEH262196 LOD262157:LOD262196 LXZ262157:LXZ262196 MHV262157:MHV262196 MRR262157:MRR262196 NBN262157:NBN262196 NLJ262157:NLJ262196 NVF262157:NVF262196 OFB262157:OFB262196 OOX262157:OOX262196 OYT262157:OYT262196 PIP262157:PIP262196 PSL262157:PSL262196 QCH262157:QCH262196 QMD262157:QMD262196 QVZ262157:QVZ262196 RFV262157:RFV262196 RPR262157:RPR262196 RZN262157:RZN262196 SJJ262157:SJJ262196 STF262157:STF262196 TDB262157:TDB262196 TMX262157:TMX262196 TWT262157:TWT262196 UGP262157:UGP262196 UQL262157:UQL262196 VAH262157:VAH262196 VKD262157:VKD262196 VTZ262157:VTZ262196 WDV262157:WDV262196 WNR262157:WNR262196 WXN262157:WXN262196 BF327693:BF327732 LB327693:LB327732 UX327693:UX327732 AET327693:AET327732 AOP327693:AOP327732 AYL327693:AYL327732 BIH327693:BIH327732 BSD327693:BSD327732 CBZ327693:CBZ327732 CLV327693:CLV327732 CVR327693:CVR327732 DFN327693:DFN327732 DPJ327693:DPJ327732 DZF327693:DZF327732 EJB327693:EJB327732 ESX327693:ESX327732 FCT327693:FCT327732 FMP327693:FMP327732 FWL327693:FWL327732 GGH327693:GGH327732 GQD327693:GQD327732 GZZ327693:GZZ327732 HJV327693:HJV327732 HTR327693:HTR327732 IDN327693:IDN327732 INJ327693:INJ327732 IXF327693:IXF327732 JHB327693:JHB327732 JQX327693:JQX327732 KAT327693:KAT327732 KKP327693:KKP327732 KUL327693:KUL327732 LEH327693:LEH327732 LOD327693:LOD327732 LXZ327693:LXZ327732 MHV327693:MHV327732 MRR327693:MRR327732 NBN327693:NBN327732 NLJ327693:NLJ327732 NVF327693:NVF327732 OFB327693:OFB327732 OOX327693:OOX327732 OYT327693:OYT327732 PIP327693:PIP327732 PSL327693:PSL327732 QCH327693:QCH327732 QMD327693:QMD327732 QVZ327693:QVZ327732 RFV327693:RFV327732 RPR327693:RPR327732 RZN327693:RZN327732 SJJ327693:SJJ327732 STF327693:STF327732 TDB327693:TDB327732 TMX327693:TMX327732 TWT327693:TWT327732 UGP327693:UGP327732 UQL327693:UQL327732 VAH327693:VAH327732 VKD327693:VKD327732 VTZ327693:VTZ327732 WDV327693:WDV327732 WNR327693:WNR327732 WXN327693:WXN327732 BF393229:BF393268 LB393229:LB393268 UX393229:UX393268 AET393229:AET393268 AOP393229:AOP393268 AYL393229:AYL393268 BIH393229:BIH393268 BSD393229:BSD393268 CBZ393229:CBZ393268 CLV393229:CLV393268 CVR393229:CVR393268 DFN393229:DFN393268 DPJ393229:DPJ393268 DZF393229:DZF393268 EJB393229:EJB393268 ESX393229:ESX393268 FCT393229:FCT393268 FMP393229:FMP393268 FWL393229:FWL393268 GGH393229:GGH393268 GQD393229:GQD393268 GZZ393229:GZZ393268 HJV393229:HJV393268 HTR393229:HTR393268 IDN393229:IDN393268 INJ393229:INJ393268 IXF393229:IXF393268 JHB393229:JHB393268 JQX393229:JQX393268 KAT393229:KAT393268 KKP393229:KKP393268 KUL393229:KUL393268 LEH393229:LEH393268 LOD393229:LOD393268 LXZ393229:LXZ393268 MHV393229:MHV393268 MRR393229:MRR393268 NBN393229:NBN393268 NLJ393229:NLJ393268 NVF393229:NVF393268 OFB393229:OFB393268 OOX393229:OOX393268 OYT393229:OYT393268 PIP393229:PIP393268 PSL393229:PSL393268 QCH393229:QCH393268 QMD393229:QMD393268 QVZ393229:QVZ393268 RFV393229:RFV393268 RPR393229:RPR393268 RZN393229:RZN393268 SJJ393229:SJJ393268 STF393229:STF393268 TDB393229:TDB393268 TMX393229:TMX393268 TWT393229:TWT393268 UGP393229:UGP393268 UQL393229:UQL393268 VAH393229:VAH393268 VKD393229:VKD393268 VTZ393229:VTZ393268 WDV393229:WDV393268 WNR393229:WNR393268 WXN393229:WXN393268 BF458765:BF458804 LB458765:LB458804 UX458765:UX458804 AET458765:AET458804 AOP458765:AOP458804 AYL458765:AYL458804 BIH458765:BIH458804 BSD458765:BSD458804 CBZ458765:CBZ458804 CLV458765:CLV458804 CVR458765:CVR458804 DFN458765:DFN458804 DPJ458765:DPJ458804 DZF458765:DZF458804 EJB458765:EJB458804 ESX458765:ESX458804 FCT458765:FCT458804 FMP458765:FMP458804 FWL458765:FWL458804 GGH458765:GGH458804 GQD458765:GQD458804 GZZ458765:GZZ458804 HJV458765:HJV458804 HTR458765:HTR458804 IDN458765:IDN458804 INJ458765:INJ458804 IXF458765:IXF458804 JHB458765:JHB458804 JQX458765:JQX458804 KAT458765:KAT458804 KKP458765:KKP458804 KUL458765:KUL458804 LEH458765:LEH458804 LOD458765:LOD458804 LXZ458765:LXZ458804 MHV458765:MHV458804 MRR458765:MRR458804 NBN458765:NBN458804 NLJ458765:NLJ458804 NVF458765:NVF458804 OFB458765:OFB458804 OOX458765:OOX458804 OYT458765:OYT458804 PIP458765:PIP458804 PSL458765:PSL458804 QCH458765:QCH458804 QMD458765:QMD458804 QVZ458765:QVZ458804 RFV458765:RFV458804 RPR458765:RPR458804 RZN458765:RZN458804 SJJ458765:SJJ458804 STF458765:STF458804 TDB458765:TDB458804 TMX458765:TMX458804 TWT458765:TWT458804 UGP458765:UGP458804 UQL458765:UQL458804 VAH458765:VAH458804 VKD458765:VKD458804 VTZ458765:VTZ458804 WDV458765:WDV458804 WNR458765:WNR458804 WXN458765:WXN458804 BF524301:BF524340 LB524301:LB524340 UX524301:UX524340 AET524301:AET524340 AOP524301:AOP524340 AYL524301:AYL524340 BIH524301:BIH524340 BSD524301:BSD524340 CBZ524301:CBZ524340 CLV524301:CLV524340 CVR524301:CVR524340 DFN524301:DFN524340 DPJ524301:DPJ524340 DZF524301:DZF524340 EJB524301:EJB524340 ESX524301:ESX524340 FCT524301:FCT524340 FMP524301:FMP524340 FWL524301:FWL524340 GGH524301:GGH524340 GQD524301:GQD524340 GZZ524301:GZZ524340 HJV524301:HJV524340 HTR524301:HTR524340 IDN524301:IDN524340 INJ524301:INJ524340 IXF524301:IXF524340 JHB524301:JHB524340 JQX524301:JQX524340 KAT524301:KAT524340 KKP524301:KKP524340 KUL524301:KUL524340 LEH524301:LEH524340 LOD524301:LOD524340 LXZ524301:LXZ524340 MHV524301:MHV524340 MRR524301:MRR524340 NBN524301:NBN524340 NLJ524301:NLJ524340 NVF524301:NVF524340 OFB524301:OFB524340 OOX524301:OOX524340 OYT524301:OYT524340 PIP524301:PIP524340 PSL524301:PSL524340 QCH524301:QCH524340 QMD524301:QMD524340 QVZ524301:QVZ524340 RFV524301:RFV524340 RPR524301:RPR524340 RZN524301:RZN524340 SJJ524301:SJJ524340 STF524301:STF524340 TDB524301:TDB524340 TMX524301:TMX524340 TWT524301:TWT524340 UGP524301:UGP524340 UQL524301:UQL524340 VAH524301:VAH524340 VKD524301:VKD524340 VTZ524301:VTZ524340 WDV524301:WDV524340 WNR524301:WNR524340 WXN524301:WXN524340 BF589837:BF589876 LB589837:LB589876 UX589837:UX589876 AET589837:AET589876 AOP589837:AOP589876 AYL589837:AYL589876 BIH589837:BIH589876 BSD589837:BSD589876 CBZ589837:CBZ589876 CLV589837:CLV589876 CVR589837:CVR589876 DFN589837:DFN589876 DPJ589837:DPJ589876 DZF589837:DZF589876 EJB589837:EJB589876 ESX589837:ESX589876 FCT589837:FCT589876 FMP589837:FMP589876 FWL589837:FWL589876 GGH589837:GGH589876 GQD589837:GQD589876 GZZ589837:GZZ589876 HJV589837:HJV589876 HTR589837:HTR589876 IDN589837:IDN589876 INJ589837:INJ589876 IXF589837:IXF589876 JHB589837:JHB589876 JQX589837:JQX589876 KAT589837:KAT589876 KKP589837:KKP589876 KUL589837:KUL589876 LEH589837:LEH589876 LOD589837:LOD589876 LXZ589837:LXZ589876 MHV589837:MHV589876 MRR589837:MRR589876 NBN589837:NBN589876 NLJ589837:NLJ589876 NVF589837:NVF589876 OFB589837:OFB589876 OOX589837:OOX589876 OYT589837:OYT589876 PIP589837:PIP589876 PSL589837:PSL589876 QCH589837:QCH589876 QMD589837:QMD589876 QVZ589837:QVZ589876 RFV589837:RFV589876 RPR589837:RPR589876 RZN589837:RZN589876 SJJ589837:SJJ589876 STF589837:STF589876 TDB589837:TDB589876 TMX589837:TMX589876 TWT589837:TWT589876 UGP589837:UGP589876 UQL589837:UQL589876 VAH589837:VAH589876 VKD589837:VKD589876 VTZ589837:VTZ589876 WDV589837:WDV589876 WNR589837:WNR589876 WXN589837:WXN589876 BF655373:BF655412 LB655373:LB655412 UX655373:UX655412 AET655373:AET655412 AOP655373:AOP655412 AYL655373:AYL655412 BIH655373:BIH655412 BSD655373:BSD655412 CBZ655373:CBZ655412 CLV655373:CLV655412 CVR655373:CVR655412 DFN655373:DFN655412 DPJ655373:DPJ655412 DZF655373:DZF655412 EJB655373:EJB655412 ESX655373:ESX655412 FCT655373:FCT655412 FMP655373:FMP655412 FWL655373:FWL655412 GGH655373:GGH655412 GQD655373:GQD655412 GZZ655373:GZZ655412 HJV655373:HJV655412 HTR655373:HTR655412 IDN655373:IDN655412 INJ655373:INJ655412 IXF655373:IXF655412 JHB655373:JHB655412 JQX655373:JQX655412 KAT655373:KAT655412 KKP655373:KKP655412 KUL655373:KUL655412 LEH655373:LEH655412 LOD655373:LOD655412 LXZ655373:LXZ655412 MHV655373:MHV655412 MRR655373:MRR655412 NBN655373:NBN655412 NLJ655373:NLJ655412 NVF655373:NVF655412 OFB655373:OFB655412 OOX655373:OOX655412 OYT655373:OYT655412 PIP655373:PIP655412 PSL655373:PSL655412 QCH655373:QCH655412 QMD655373:QMD655412 QVZ655373:QVZ655412 RFV655373:RFV655412 RPR655373:RPR655412 RZN655373:RZN655412 SJJ655373:SJJ655412 STF655373:STF655412 TDB655373:TDB655412 TMX655373:TMX655412 TWT655373:TWT655412 UGP655373:UGP655412 UQL655373:UQL655412 VAH655373:VAH655412 VKD655373:VKD655412 VTZ655373:VTZ655412 WDV655373:WDV655412 WNR655373:WNR655412 WXN655373:WXN655412 BF720909:BF720948 LB720909:LB720948 UX720909:UX720948 AET720909:AET720948 AOP720909:AOP720948 AYL720909:AYL720948 BIH720909:BIH720948 BSD720909:BSD720948 CBZ720909:CBZ720948 CLV720909:CLV720948 CVR720909:CVR720948 DFN720909:DFN720948 DPJ720909:DPJ720948 DZF720909:DZF720948 EJB720909:EJB720948 ESX720909:ESX720948 FCT720909:FCT720948 FMP720909:FMP720948 FWL720909:FWL720948 GGH720909:GGH720948 GQD720909:GQD720948 GZZ720909:GZZ720948 HJV720909:HJV720948 HTR720909:HTR720948 IDN720909:IDN720948 INJ720909:INJ720948 IXF720909:IXF720948 JHB720909:JHB720948 JQX720909:JQX720948 KAT720909:KAT720948 KKP720909:KKP720948 KUL720909:KUL720948 LEH720909:LEH720948 LOD720909:LOD720948 LXZ720909:LXZ720948 MHV720909:MHV720948 MRR720909:MRR720948 NBN720909:NBN720948 NLJ720909:NLJ720948 NVF720909:NVF720948 OFB720909:OFB720948 OOX720909:OOX720948 OYT720909:OYT720948 PIP720909:PIP720948 PSL720909:PSL720948 QCH720909:QCH720948 QMD720909:QMD720948 QVZ720909:QVZ720948 RFV720909:RFV720948 RPR720909:RPR720948 RZN720909:RZN720948 SJJ720909:SJJ720948 STF720909:STF720948 TDB720909:TDB720948 TMX720909:TMX720948 TWT720909:TWT720948 UGP720909:UGP720948 UQL720909:UQL720948 VAH720909:VAH720948 VKD720909:VKD720948 VTZ720909:VTZ720948 WDV720909:WDV720948 WNR720909:WNR720948 WXN720909:WXN720948 BF786445:BF786484 LB786445:LB786484 UX786445:UX786484 AET786445:AET786484 AOP786445:AOP786484 AYL786445:AYL786484 BIH786445:BIH786484 BSD786445:BSD786484 CBZ786445:CBZ786484 CLV786445:CLV786484 CVR786445:CVR786484 DFN786445:DFN786484 DPJ786445:DPJ786484 DZF786445:DZF786484 EJB786445:EJB786484 ESX786445:ESX786484 FCT786445:FCT786484 FMP786445:FMP786484 FWL786445:FWL786484 GGH786445:GGH786484 GQD786445:GQD786484 GZZ786445:GZZ786484 HJV786445:HJV786484 HTR786445:HTR786484 IDN786445:IDN786484 INJ786445:INJ786484 IXF786445:IXF786484 JHB786445:JHB786484 JQX786445:JQX786484 KAT786445:KAT786484 KKP786445:KKP786484 KUL786445:KUL786484 LEH786445:LEH786484 LOD786445:LOD786484 LXZ786445:LXZ786484 MHV786445:MHV786484 MRR786445:MRR786484 NBN786445:NBN786484 NLJ786445:NLJ786484 NVF786445:NVF786484 OFB786445:OFB786484 OOX786445:OOX786484 OYT786445:OYT786484 PIP786445:PIP786484 PSL786445:PSL786484 QCH786445:QCH786484 QMD786445:QMD786484 QVZ786445:QVZ786484 RFV786445:RFV786484 RPR786445:RPR786484 RZN786445:RZN786484 SJJ786445:SJJ786484 STF786445:STF786484 TDB786445:TDB786484 TMX786445:TMX786484 TWT786445:TWT786484 UGP786445:UGP786484 UQL786445:UQL786484 VAH786445:VAH786484 VKD786445:VKD786484 VTZ786445:VTZ786484 WDV786445:WDV786484 WNR786445:WNR786484 WXN786445:WXN786484 BF851981:BF852020 LB851981:LB852020 UX851981:UX852020 AET851981:AET852020 AOP851981:AOP852020 AYL851981:AYL852020 BIH851981:BIH852020 BSD851981:BSD852020 CBZ851981:CBZ852020 CLV851981:CLV852020 CVR851981:CVR852020 DFN851981:DFN852020 DPJ851981:DPJ852020 DZF851981:DZF852020 EJB851981:EJB852020 ESX851981:ESX852020 FCT851981:FCT852020 FMP851981:FMP852020 FWL851981:FWL852020 GGH851981:GGH852020 GQD851981:GQD852020 GZZ851981:GZZ852020 HJV851981:HJV852020 HTR851981:HTR852020 IDN851981:IDN852020 INJ851981:INJ852020 IXF851981:IXF852020 JHB851981:JHB852020 JQX851981:JQX852020 KAT851981:KAT852020 KKP851981:KKP852020 KUL851981:KUL852020 LEH851981:LEH852020 LOD851981:LOD852020 LXZ851981:LXZ852020 MHV851981:MHV852020 MRR851981:MRR852020 NBN851981:NBN852020 NLJ851981:NLJ852020 NVF851981:NVF852020 OFB851981:OFB852020 OOX851981:OOX852020 OYT851981:OYT852020 PIP851981:PIP852020 PSL851981:PSL852020 QCH851981:QCH852020 QMD851981:QMD852020 QVZ851981:QVZ852020 RFV851981:RFV852020 RPR851981:RPR852020 RZN851981:RZN852020 SJJ851981:SJJ852020 STF851981:STF852020 TDB851981:TDB852020 TMX851981:TMX852020 TWT851981:TWT852020 UGP851981:UGP852020 UQL851981:UQL852020 VAH851981:VAH852020 VKD851981:VKD852020 VTZ851981:VTZ852020 WDV851981:WDV852020 WNR851981:WNR852020 WXN851981:WXN852020 BF917517:BF917556 LB917517:LB917556 UX917517:UX917556 AET917517:AET917556 AOP917517:AOP917556 AYL917517:AYL917556 BIH917517:BIH917556 BSD917517:BSD917556 CBZ917517:CBZ917556 CLV917517:CLV917556 CVR917517:CVR917556 DFN917517:DFN917556 DPJ917517:DPJ917556 DZF917517:DZF917556 EJB917517:EJB917556 ESX917517:ESX917556 FCT917517:FCT917556 FMP917517:FMP917556 FWL917517:FWL917556 GGH917517:GGH917556 GQD917517:GQD917556 GZZ917517:GZZ917556 HJV917517:HJV917556 HTR917517:HTR917556 IDN917517:IDN917556 INJ917517:INJ917556 IXF917517:IXF917556 JHB917517:JHB917556 JQX917517:JQX917556 KAT917517:KAT917556 KKP917517:KKP917556 KUL917517:KUL917556 LEH917517:LEH917556 LOD917517:LOD917556 LXZ917517:LXZ917556 MHV917517:MHV917556 MRR917517:MRR917556 NBN917517:NBN917556 NLJ917517:NLJ917556 NVF917517:NVF917556 OFB917517:OFB917556 OOX917517:OOX917556 OYT917517:OYT917556 PIP917517:PIP917556 PSL917517:PSL917556 QCH917517:QCH917556 QMD917517:QMD917556 QVZ917517:QVZ917556 RFV917517:RFV917556 RPR917517:RPR917556 RZN917517:RZN917556 SJJ917517:SJJ917556 STF917517:STF917556 TDB917517:TDB917556 TMX917517:TMX917556 TWT917517:TWT917556 UGP917517:UGP917556 UQL917517:UQL917556 VAH917517:VAH917556 VKD917517:VKD917556 VTZ917517:VTZ917556 WDV917517:WDV917556 WNR917517:WNR917556 WXN917517:WXN917556 BF983053:BF983092 LB983053:LB983092 UX983053:UX983092 AET983053:AET983092 AOP983053:AOP983092 AYL983053:AYL983092 BIH983053:BIH983092 BSD983053:BSD983092 CBZ983053:CBZ983092 CLV983053:CLV983092 CVR983053:CVR983092 DFN983053:DFN983092 DPJ983053:DPJ983092 DZF983053:DZF983092 EJB983053:EJB983092 ESX983053:ESX983092 FCT983053:FCT983092 FMP983053:FMP983092 FWL983053:FWL983092 GGH983053:GGH983092 GQD983053:GQD983092 GZZ983053:GZZ983092 HJV983053:HJV983092 HTR983053:HTR983092 IDN983053:IDN983092 INJ983053:INJ983092 IXF983053:IXF983092 JHB983053:JHB983092 JQX983053:JQX983092 KAT983053:KAT983092 KKP983053:KKP983092 KUL983053:KUL983092 LEH983053:LEH983092 LOD983053:LOD983092 LXZ983053:LXZ983092 MHV983053:MHV983092 MRR983053:MRR983092 NBN983053:NBN983092 NLJ983053:NLJ983092 NVF983053:NVF983092 OFB983053:OFB983092 OOX983053:OOX983092 OYT983053:OYT983092 PIP983053:PIP983092 PSL983053:PSL983092 QCH983053:QCH983092 QMD983053:QMD983092 QVZ983053:QVZ983092 RFV983053:RFV983092 RPR983053:RPR983092 RZN983053:RZN983092 SJJ983053:SJJ983092 STF983053:STF983092 TDB983053:TDB983092 TMX983053:TMX983092 TWT983053:TWT983092 UGP983053:UGP983092 UQL983053:UQL983092 VAH983053:VAH983092 VKD983053:VKD983092 VTZ983053:VTZ983092 WDV983053:WDV983092 WNR983053:WNR983092 WXN983053:WXN983092 BU13:BU52 LQ13:LQ52 VM13:VM52 AFI13:AFI52 APE13:APE52 AZA13:AZA52 BIW13:BIW52 BSS13:BSS52 CCO13:CCO52 CMK13:CMK52 CWG13:CWG52 DGC13:DGC52 DPY13:DPY52 DZU13:DZU52 EJQ13:EJQ52 ETM13:ETM52 FDI13:FDI52 FNE13:FNE52 FXA13:FXA52 GGW13:GGW52 GQS13:GQS52 HAO13:HAO52 HKK13:HKK52 HUG13:HUG52 IEC13:IEC52 INY13:INY52 IXU13:IXU52 JHQ13:JHQ52 JRM13:JRM52 KBI13:KBI52 KLE13:KLE52 KVA13:KVA52 LEW13:LEW52 LOS13:LOS52 LYO13:LYO52 MIK13:MIK52 MSG13:MSG52 NCC13:NCC52 NLY13:NLY52 NVU13:NVU52 OFQ13:OFQ52 OPM13:OPM52 OZI13:OZI52 PJE13:PJE52 PTA13:PTA52 QCW13:QCW52 QMS13:QMS52 QWO13:QWO52 RGK13:RGK52 RQG13:RQG52 SAC13:SAC52 SJY13:SJY52 STU13:STU52 TDQ13:TDQ52 TNM13:TNM52 TXI13:TXI52 UHE13:UHE52 URA13:URA52 VAW13:VAW52 VKS13:VKS52 VUO13:VUO52 WEK13:WEK52 WOG13:WOG52 WYC13:WYC52 BU65549:BU65588 LQ65549:LQ65588 VM65549:VM65588 AFI65549:AFI65588 APE65549:APE65588 AZA65549:AZA65588 BIW65549:BIW65588 BSS65549:BSS65588 CCO65549:CCO65588 CMK65549:CMK65588 CWG65549:CWG65588 DGC65549:DGC65588 DPY65549:DPY65588 DZU65549:DZU65588 EJQ65549:EJQ65588 ETM65549:ETM65588 FDI65549:FDI65588 FNE65549:FNE65588 FXA65549:FXA65588 GGW65549:GGW65588 GQS65549:GQS65588 HAO65549:HAO65588 HKK65549:HKK65588 HUG65549:HUG65588 IEC65549:IEC65588 INY65549:INY65588 IXU65549:IXU65588 JHQ65549:JHQ65588 JRM65549:JRM65588 KBI65549:KBI65588 KLE65549:KLE65588 KVA65549:KVA65588 LEW65549:LEW65588 LOS65549:LOS65588 LYO65549:LYO65588 MIK65549:MIK65588 MSG65549:MSG65588 NCC65549:NCC65588 NLY65549:NLY65588 NVU65549:NVU65588 OFQ65549:OFQ65588 OPM65549:OPM65588 OZI65549:OZI65588 PJE65549:PJE65588 PTA65549:PTA65588 QCW65549:QCW65588 QMS65549:QMS65588 QWO65549:QWO65588 RGK65549:RGK65588 RQG65549:RQG65588 SAC65549:SAC65588 SJY65549:SJY65588 STU65549:STU65588 TDQ65549:TDQ65588 TNM65549:TNM65588 TXI65549:TXI65588 UHE65549:UHE65588 URA65549:URA65588 VAW65549:VAW65588 VKS65549:VKS65588 VUO65549:VUO65588 WEK65549:WEK65588 WOG65549:WOG65588 WYC65549:WYC65588 BU131085:BU131124 LQ131085:LQ131124 VM131085:VM131124 AFI131085:AFI131124 APE131085:APE131124 AZA131085:AZA131124 BIW131085:BIW131124 BSS131085:BSS131124 CCO131085:CCO131124 CMK131085:CMK131124 CWG131085:CWG131124 DGC131085:DGC131124 DPY131085:DPY131124 DZU131085:DZU131124 EJQ131085:EJQ131124 ETM131085:ETM131124 FDI131085:FDI131124 FNE131085:FNE131124 FXA131085:FXA131124 GGW131085:GGW131124 GQS131085:GQS131124 HAO131085:HAO131124 HKK131085:HKK131124 HUG131085:HUG131124 IEC131085:IEC131124 INY131085:INY131124 IXU131085:IXU131124 JHQ131085:JHQ131124 JRM131085:JRM131124 KBI131085:KBI131124 KLE131085:KLE131124 KVA131085:KVA131124 LEW131085:LEW131124 LOS131085:LOS131124 LYO131085:LYO131124 MIK131085:MIK131124 MSG131085:MSG131124 NCC131085:NCC131124 NLY131085:NLY131124 NVU131085:NVU131124 OFQ131085:OFQ131124 OPM131085:OPM131124 OZI131085:OZI131124 PJE131085:PJE131124 PTA131085:PTA131124 QCW131085:QCW131124 QMS131085:QMS131124 QWO131085:QWO131124 RGK131085:RGK131124 RQG131085:RQG131124 SAC131085:SAC131124 SJY131085:SJY131124 STU131085:STU131124 TDQ131085:TDQ131124 TNM131085:TNM131124 TXI131085:TXI131124 UHE131085:UHE131124 URA131085:URA131124 VAW131085:VAW131124 VKS131085:VKS131124 VUO131085:VUO131124 WEK131085:WEK131124 WOG131085:WOG131124 WYC131085:WYC131124 BU196621:BU196660 LQ196621:LQ196660 VM196621:VM196660 AFI196621:AFI196660 APE196621:APE196660 AZA196621:AZA196660 BIW196621:BIW196660 BSS196621:BSS196660 CCO196621:CCO196660 CMK196621:CMK196660 CWG196621:CWG196660 DGC196621:DGC196660 DPY196621:DPY196660 DZU196621:DZU196660 EJQ196621:EJQ196660 ETM196621:ETM196660 FDI196621:FDI196660 FNE196621:FNE196660 FXA196621:FXA196660 GGW196621:GGW196660 GQS196621:GQS196660 HAO196621:HAO196660 HKK196621:HKK196660 HUG196621:HUG196660 IEC196621:IEC196660 INY196621:INY196660 IXU196621:IXU196660 JHQ196621:JHQ196660 JRM196621:JRM196660 KBI196621:KBI196660 KLE196621:KLE196660 KVA196621:KVA196660 LEW196621:LEW196660 LOS196621:LOS196660 LYO196621:LYO196660 MIK196621:MIK196660 MSG196621:MSG196660 NCC196621:NCC196660 NLY196621:NLY196660 NVU196621:NVU196660 OFQ196621:OFQ196660 OPM196621:OPM196660 OZI196621:OZI196660 PJE196621:PJE196660 PTA196621:PTA196660 QCW196621:QCW196660 QMS196621:QMS196660 QWO196621:QWO196660 RGK196621:RGK196660 RQG196621:RQG196660 SAC196621:SAC196660 SJY196621:SJY196660 STU196621:STU196660 TDQ196621:TDQ196660 TNM196621:TNM196660 TXI196621:TXI196660 UHE196621:UHE196660 URA196621:URA196660 VAW196621:VAW196660 VKS196621:VKS196660 VUO196621:VUO196660 WEK196621:WEK196660 WOG196621:WOG196660 WYC196621:WYC196660 BU262157:BU262196 LQ262157:LQ262196 VM262157:VM262196 AFI262157:AFI262196 APE262157:APE262196 AZA262157:AZA262196 BIW262157:BIW262196 BSS262157:BSS262196 CCO262157:CCO262196 CMK262157:CMK262196 CWG262157:CWG262196 DGC262157:DGC262196 DPY262157:DPY262196 DZU262157:DZU262196 EJQ262157:EJQ262196 ETM262157:ETM262196 FDI262157:FDI262196 FNE262157:FNE262196 FXA262157:FXA262196 GGW262157:GGW262196 GQS262157:GQS262196 HAO262157:HAO262196 HKK262157:HKK262196 HUG262157:HUG262196 IEC262157:IEC262196 INY262157:INY262196 IXU262157:IXU262196 JHQ262157:JHQ262196 JRM262157:JRM262196 KBI262157:KBI262196 KLE262157:KLE262196 KVA262157:KVA262196 LEW262157:LEW262196 LOS262157:LOS262196 LYO262157:LYO262196 MIK262157:MIK262196 MSG262157:MSG262196 NCC262157:NCC262196 NLY262157:NLY262196 NVU262157:NVU262196 OFQ262157:OFQ262196 OPM262157:OPM262196 OZI262157:OZI262196 PJE262157:PJE262196 PTA262157:PTA262196 QCW262157:QCW262196 QMS262157:QMS262196 QWO262157:QWO262196 RGK262157:RGK262196 RQG262157:RQG262196 SAC262157:SAC262196 SJY262157:SJY262196 STU262157:STU262196 TDQ262157:TDQ262196 TNM262157:TNM262196 TXI262157:TXI262196 UHE262157:UHE262196 URA262157:URA262196 VAW262157:VAW262196 VKS262157:VKS262196 VUO262157:VUO262196 WEK262157:WEK262196 WOG262157:WOG262196 WYC262157:WYC262196 BU327693:BU327732 LQ327693:LQ327732 VM327693:VM327732 AFI327693:AFI327732 APE327693:APE327732 AZA327693:AZA327732 BIW327693:BIW327732 BSS327693:BSS327732 CCO327693:CCO327732 CMK327693:CMK327732 CWG327693:CWG327732 DGC327693:DGC327732 DPY327693:DPY327732 DZU327693:DZU327732 EJQ327693:EJQ327732 ETM327693:ETM327732 FDI327693:FDI327732 FNE327693:FNE327732 FXA327693:FXA327732 GGW327693:GGW327732 GQS327693:GQS327732 HAO327693:HAO327732 HKK327693:HKK327732 HUG327693:HUG327732 IEC327693:IEC327732 INY327693:INY327732 IXU327693:IXU327732 JHQ327693:JHQ327732 JRM327693:JRM327732 KBI327693:KBI327732 KLE327693:KLE327732 KVA327693:KVA327732 LEW327693:LEW327732 LOS327693:LOS327732 LYO327693:LYO327732 MIK327693:MIK327732 MSG327693:MSG327732 NCC327693:NCC327732 NLY327693:NLY327732 NVU327693:NVU327732 OFQ327693:OFQ327732 OPM327693:OPM327732 OZI327693:OZI327732 PJE327693:PJE327732 PTA327693:PTA327732 QCW327693:QCW327732 QMS327693:QMS327732 QWO327693:QWO327732 RGK327693:RGK327732 RQG327693:RQG327732 SAC327693:SAC327732 SJY327693:SJY327732 STU327693:STU327732 TDQ327693:TDQ327732 TNM327693:TNM327732 TXI327693:TXI327732 UHE327693:UHE327732 URA327693:URA327732 VAW327693:VAW327732 VKS327693:VKS327732 VUO327693:VUO327732 WEK327693:WEK327732 WOG327693:WOG327732 WYC327693:WYC327732 BU393229:BU393268 LQ393229:LQ393268 VM393229:VM393268 AFI393229:AFI393268 APE393229:APE393268 AZA393229:AZA393268 BIW393229:BIW393268 BSS393229:BSS393268 CCO393229:CCO393268 CMK393229:CMK393268 CWG393229:CWG393268 DGC393229:DGC393268 DPY393229:DPY393268 DZU393229:DZU393268 EJQ393229:EJQ393268 ETM393229:ETM393268 FDI393229:FDI393268 FNE393229:FNE393268 FXA393229:FXA393268 GGW393229:GGW393268 GQS393229:GQS393268 HAO393229:HAO393268 HKK393229:HKK393268 HUG393229:HUG393268 IEC393229:IEC393268 INY393229:INY393268 IXU393229:IXU393268 JHQ393229:JHQ393268 JRM393229:JRM393268 KBI393229:KBI393268 KLE393229:KLE393268 KVA393229:KVA393268 LEW393229:LEW393268 LOS393229:LOS393268 LYO393229:LYO393268 MIK393229:MIK393268 MSG393229:MSG393268 NCC393229:NCC393268 NLY393229:NLY393268 NVU393229:NVU393268 OFQ393229:OFQ393268 OPM393229:OPM393268 OZI393229:OZI393268 PJE393229:PJE393268 PTA393229:PTA393268 QCW393229:QCW393268 QMS393229:QMS393268 QWO393229:QWO393268 RGK393229:RGK393268 RQG393229:RQG393268 SAC393229:SAC393268 SJY393229:SJY393268 STU393229:STU393268 TDQ393229:TDQ393268 TNM393229:TNM393268 TXI393229:TXI393268 UHE393229:UHE393268 URA393229:URA393268 VAW393229:VAW393268 VKS393229:VKS393268 VUO393229:VUO393268 WEK393229:WEK393268 WOG393229:WOG393268 WYC393229:WYC393268 BU458765:BU458804 LQ458765:LQ458804 VM458765:VM458804 AFI458765:AFI458804 APE458765:APE458804 AZA458765:AZA458804 BIW458765:BIW458804 BSS458765:BSS458804 CCO458765:CCO458804 CMK458765:CMK458804 CWG458765:CWG458804 DGC458765:DGC458804 DPY458765:DPY458804 DZU458765:DZU458804 EJQ458765:EJQ458804 ETM458765:ETM458804 FDI458765:FDI458804 FNE458765:FNE458804 FXA458765:FXA458804 GGW458765:GGW458804 GQS458765:GQS458804 HAO458765:HAO458804 HKK458765:HKK458804 HUG458765:HUG458804 IEC458765:IEC458804 INY458765:INY458804 IXU458765:IXU458804 JHQ458765:JHQ458804 JRM458765:JRM458804 KBI458765:KBI458804 KLE458765:KLE458804 KVA458765:KVA458804 LEW458765:LEW458804 LOS458765:LOS458804 LYO458765:LYO458804 MIK458765:MIK458804 MSG458765:MSG458804 NCC458765:NCC458804 NLY458765:NLY458804 NVU458765:NVU458804 OFQ458765:OFQ458804 OPM458765:OPM458804 OZI458765:OZI458804 PJE458765:PJE458804 PTA458765:PTA458804 QCW458765:QCW458804 QMS458765:QMS458804 QWO458765:QWO458804 RGK458765:RGK458804 RQG458765:RQG458804 SAC458765:SAC458804 SJY458765:SJY458804 STU458765:STU458804 TDQ458765:TDQ458804 TNM458765:TNM458804 TXI458765:TXI458804 UHE458765:UHE458804 URA458765:URA458804 VAW458765:VAW458804 VKS458765:VKS458804 VUO458765:VUO458804 WEK458765:WEK458804 WOG458765:WOG458804 WYC458765:WYC458804 BU524301:BU524340 LQ524301:LQ524340 VM524301:VM524340 AFI524301:AFI524340 APE524301:APE524340 AZA524301:AZA524340 BIW524301:BIW524340 BSS524301:BSS524340 CCO524301:CCO524340 CMK524301:CMK524340 CWG524301:CWG524340 DGC524301:DGC524340 DPY524301:DPY524340 DZU524301:DZU524340 EJQ524301:EJQ524340 ETM524301:ETM524340 FDI524301:FDI524340 FNE524301:FNE524340 FXA524301:FXA524340 GGW524301:GGW524340 GQS524301:GQS524340 HAO524301:HAO524340 HKK524301:HKK524340 HUG524301:HUG524340 IEC524301:IEC524340 INY524301:INY524340 IXU524301:IXU524340 JHQ524301:JHQ524340 JRM524301:JRM524340 KBI524301:KBI524340 KLE524301:KLE524340 KVA524301:KVA524340 LEW524301:LEW524340 LOS524301:LOS524340 LYO524301:LYO524340 MIK524301:MIK524340 MSG524301:MSG524340 NCC524301:NCC524340 NLY524301:NLY524340 NVU524301:NVU524340 OFQ524301:OFQ524340 OPM524301:OPM524340 OZI524301:OZI524340 PJE524301:PJE524340 PTA524301:PTA524340 QCW524301:QCW524340 QMS524301:QMS524340 QWO524301:QWO524340 RGK524301:RGK524340 RQG524301:RQG524340 SAC524301:SAC524340 SJY524301:SJY524340 STU524301:STU524340 TDQ524301:TDQ524340 TNM524301:TNM524340 TXI524301:TXI524340 UHE524301:UHE524340 URA524301:URA524340 VAW524301:VAW524340 VKS524301:VKS524340 VUO524301:VUO524340 WEK524301:WEK524340 WOG524301:WOG524340 WYC524301:WYC524340 BU589837:BU589876 LQ589837:LQ589876 VM589837:VM589876 AFI589837:AFI589876 APE589837:APE589876 AZA589837:AZA589876 BIW589837:BIW589876 BSS589837:BSS589876 CCO589837:CCO589876 CMK589837:CMK589876 CWG589837:CWG589876 DGC589837:DGC589876 DPY589837:DPY589876 DZU589837:DZU589876 EJQ589837:EJQ589876 ETM589837:ETM589876 FDI589837:FDI589876 FNE589837:FNE589876 FXA589837:FXA589876 GGW589837:GGW589876 GQS589837:GQS589876 HAO589837:HAO589876 HKK589837:HKK589876 HUG589837:HUG589876 IEC589837:IEC589876 INY589837:INY589876 IXU589837:IXU589876 JHQ589837:JHQ589876 JRM589837:JRM589876 KBI589837:KBI589876 KLE589837:KLE589876 KVA589837:KVA589876 LEW589837:LEW589876 LOS589837:LOS589876 LYO589837:LYO589876 MIK589837:MIK589876 MSG589837:MSG589876 NCC589837:NCC589876 NLY589837:NLY589876 NVU589837:NVU589876 OFQ589837:OFQ589876 OPM589837:OPM589876 OZI589837:OZI589876 PJE589837:PJE589876 PTA589837:PTA589876 QCW589837:QCW589876 QMS589837:QMS589876 QWO589837:QWO589876 RGK589837:RGK589876 RQG589837:RQG589876 SAC589837:SAC589876 SJY589837:SJY589876 STU589837:STU589876 TDQ589837:TDQ589876 TNM589837:TNM589876 TXI589837:TXI589876 UHE589837:UHE589876 URA589837:URA589876 VAW589837:VAW589876 VKS589837:VKS589876 VUO589837:VUO589876 WEK589837:WEK589876 WOG589837:WOG589876 WYC589837:WYC589876 BU655373:BU655412 LQ655373:LQ655412 VM655373:VM655412 AFI655373:AFI655412 APE655373:APE655412 AZA655373:AZA655412 BIW655373:BIW655412 BSS655373:BSS655412 CCO655373:CCO655412 CMK655373:CMK655412 CWG655373:CWG655412 DGC655373:DGC655412 DPY655373:DPY655412 DZU655373:DZU655412 EJQ655373:EJQ655412 ETM655373:ETM655412 FDI655373:FDI655412 FNE655373:FNE655412 FXA655373:FXA655412 GGW655373:GGW655412 GQS655373:GQS655412 HAO655373:HAO655412 HKK655373:HKK655412 HUG655373:HUG655412 IEC655373:IEC655412 INY655373:INY655412 IXU655373:IXU655412 JHQ655373:JHQ655412 JRM655373:JRM655412 KBI655373:KBI655412 KLE655373:KLE655412 KVA655373:KVA655412 LEW655373:LEW655412 LOS655373:LOS655412 LYO655373:LYO655412 MIK655373:MIK655412 MSG655373:MSG655412 NCC655373:NCC655412 NLY655373:NLY655412 NVU655373:NVU655412 OFQ655373:OFQ655412 OPM655373:OPM655412 OZI655373:OZI655412 PJE655373:PJE655412 PTA655373:PTA655412 QCW655373:QCW655412 QMS655373:QMS655412 QWO655373:QWO655412 RGK655373:RGK655412 RQG655373:RQG655412 SAC655373:SAC655412 SJY655373:SJY655412 STU655373:STU655412 TDQ655373:TDQ655412 TNM655373:TNM655412 TXI655373:TXI655412 UHE655373:UHE655412 URA655373:URA655412 VAW655373:VAW655412 VKS655373:VKS655412 VUO655373:VUO655412 WEK655373:WEK655412 WOG655373:WOG655412 WYC655373:WYC655412 BU720909:BU720948 LQ720909:LQ720948 VM720909:VM720948 AFI720909:AFI720948 APE720909:APE720948 AZA720909:AZA720948 BIW720909:BIW720948 BSS720909:BSS720948 CCO720909:CCO720948 CMK720909:CMK720948 CWG720909:CWG720948 DGC720909:DGC720948 DPY720909:DPY720948 DZU720909:DZU720948 EJQ720909:EJQ720948 ETM720909:ETM720948 FDI720909:FDI720948 FNE720909:FNE720948 FXA720909:FXA720948 GGW720909:GGW720948 GQS720909:GQS720948 HAO720909:HAO720948 HKK720909:HKK720948 HUG720909:HUG720948 IEC720909:IEC720948 INY720909:INY720948 IXU720909:IXU720948 JHQ720909:JHQ720948 JRM720909:JRM720948 KBI720909:KBI720948 KLE720909:KLE720948 KVA720909:KVA720948 LEW720909:LEW720948 LOS720909:LOS720948 LYO720909:LYO720948 MIK720909:MIK720948 MSG720909:MSG720948 NCC720909:NCC720948 NLY720909:NLY720948 NVU720909:NVU720948 OFQ720909:OFQ720948 OPM720909:OPM720948 OZI720909:OZI720948 PJE720909:PJE720948 PTA720909:PTA720948 QCW720909:QCW720948 QMS720909:QMS720948 QWO720909:QWO720948 RGK720909:RGK720948 RQG720909:RQG720948 SAC720909:SAC720948 SJY720909:SJY720948 STU720909:STU720948 TDQ720909:TDQ720948 TNM720909:TNM720948 TXI720909:TXI720948 UHE720909:UHE720948 URA720909:URA720948 VAW720909:VAW720948 VKS720909:VKS720948 VUO720909:VUO720948 WEK720909:WEK720948 WOG720909:WOG720948 WYC720909:WYC720948 BU786445:BU786484 LQ786445:LQ786484 VM786445:VM786484 AFI786445:AFI786484 APE786445:APE786484 AZA786445:AZA786484 BIW786445:BIW786484 BSS786445:BSS786484 CCO786445:CCO786484 CMK786445:CMK786484 CWG786445:CWG786484 DGC786445:DGC786484 DPY786445:DPY786484 DZU786445:DZU786484 EJQ786445:EJQ786484 ETM786445:ETM786484 FDI786445:FDI786484 FNE786445:FNE786484 FXA786445:FXA786484 GGW786445:GGW786484 GQS786445:GQS786484 HAO786445:HAO786484 HKK786445:HKK786484 HUG786445:HUG786484 IEC786445:IEC786484 INY786445:INY786484 IXU786445:IXU786484 JHQ786445:JHQ786484 JRM786445:JRM786484 KBI786445:KBI786484 KLE786445:KLE786484 KVA786445:KVA786484 LEW786445:LEW786484 LOS786445:LOS786484 LYO786445:LYO786484 MIK786445:MIK786484 MSG786445:MSG786484 NCC786445:NCC786484 NLY786445:NLY786484 NVU786445:NVU786484 OFQ786445:OFQ786484 OPM786445:OPM786484 OZI786445:OZI786484 PJE786445:PJE786484 PTA786445:PTA786484 QCW786445:QCW786484 QMS786445:QMS786484 QWO786445:QWO786484 RGK786445:RGK786484 RQG786445:RQG786484 SAC786445:SAC786484 SJY786445:SJY786484 STU786445:STU786484 TDQ786445:TDQ786484 TNM786445:TNM786484 TXI786445:TXI786484 UHE786445:UHE786484 URA786445:URA786484 VAW786445:VAW786484 VKS786445:VKS786484 VUO786445:VUO786484 WEK786445:WEK786484 WOG786445:WOG786484 WYC786445:WYC786484 BU851981:BU852020 LQ851981:LQ852020 VM851981:VM852020 AFI851981:AFI852020 APE851981:APE852020 AZA851981:AZA852020 BIW851981:BIW852020 BSS851981:BSS852020 CCO851981:CCO852020 CMK851981:CMK852020 CWG851981:CWG852020 DGC851981:DGC852020 DPY851981:DPY852020 DZU851981:DZU852020 EJQ851981:EJQ852020 ETM851981:ETM852020 FDI851981:FDI852020 FNE851981:FNE852020 FXA851981:FXA852020 GGW851981:GGW852020 GQS851981:GQS852020 HAO851981:HAO852020 HKK851981:HKK852020 HUG851981:HUG852020 IEC851981:IEC852020 INY851981:INY852020 IXU851981:IXU852020 JHQ851981:JHQ852020 JRM851981:JRM852020 KBI851981:KBI852020 KLE851981:KLE852020 KVA851981:KVA852020 LEW851981:LEW852020 LOS851981:LOS852020 LYO851981:LYO852020 MIK851981:MIK852020 MSG851981:MSG852020 NCC851981:NCC852020 NLY851981:NLY852020 NVU851981:NVU852020 OFQ851981:OFQ852020 OPM851981:OPM852020 OZI851981:OZI852020 PJE851981:PJE852020 PTA851981:PTA852020 QCW851981:QCW852020 QMS851981:QMS852020 QWO851981:QWO852020 RGK851981:RGK852020 RQG851981:RQG852020 SAC851981:SAC852020 SJY851981:SJY852020 STU851981:STU852020 TDQ851981:TDQ852020 TNM851981:TNM852020 TXI851981:TXI852020 UHE851981:UHE852020 URA851981:URA852020 VAW851981:VAW852020 VKS851981:VKS852020 VUO851981:VUO852020 WEK851981:WEK852020 WOG851981:WOG852020 WYC851981:WYC852020 BU917517:BU917556 LQ917517:LQ917556 VM917517:VM917556 AFI917517:AFI917556 APE917517:APE917556 AZA917517:AZA917556 BIW917517:BIW917556 BSS917517:BSS917556 CCO917517:CCO917556 CMK917517:CMK917556 CWG917517:CWG917556 DGC917517:DGC917556 DPY917517:DPY917556 DZU917517:DZU917556 EJQ917517:EJQ917556 ETM917517:ETM917556 FDI917517:FDI917556 FNE917517:FNE917556 FXA917517:FXA917556 GGW917517:GGW917556 GQS917517:GQS917556 HAO917517:HAO917556 HKK917517:HKK917556 HUG917517:HUG917556 IEC917517:IEC917556 INY917517:INY917556 IXU917517:IXU917556 JHQ917517:JHQ917556 JRM917517:JRM917556 KBI917517:KBI917556 KLE917517:KLE917556 KVA917517:KVA917556 LEW917517:LEW917556 LOS917517:LOS917556 LYO917517:LYO917556 MIK917517:MIK917556 MSG917517:MSG917556 NCC917517:NCC917556 NLY917517:NLY917556 NVU917517:NVU917556 OFQ917517:OFQ917556 OPM917517:OPM917556 OZI917517:OZI917556 PJE917517:PJE917556 PTA917517:PTA917556 QCW917517:QCW917556 QMS917517:QMS917556 QWO917517:QWO917556 RGK917517:RGK917556 RQG917517:RQG917556 SAC917517:SAC917556 SJY917517:SJY917556 STU917517:STU917556 TDQ917517:TDQ917556 TNM917517:TNM917556 TXI917517:TXI917556 UHE917517:UHE917556 URA917517:URA917556 VAW917517:VAW917556 VKS917517:VKS917556 VUO917517:VUO917556 WEK917517:WEK917556 WOG917517:WOG917556 WYC917517:WYC917556 BU983053:BU983092 LQ983053:LQ983092 VM983053:VM983092 AFI983053:AFI983092 APE983053:APE983092 AZA983053:AZA983092 BIW983053:BIW983092 BSS983053:BSS983092 CCO983053:CCO983092 CMK983053:CMK983092 CWG983053:CWG983092 DGC983053:DGC983092 DPY983053:DPY983092 DZU983053:DZU983092 EJQ983053:EJQ983092 ETM983053:ETM983092 FDI983053:FDI983092 FNE983053:FNE983092 FXA983053:FXA983092 GGW983053:GGW983092 GQS983053:GQS983092 HAO983053:HAO983092 HKK983053:HKK983092 HUG983053:HUG983092 IEC983053:IEC983092 INY983053:INY983092 IXU983053:IXU983092 JHQ983053:JHQ983092 JRM983053:JRM983092 KBI983053:KBI983092 KLE983053:KLE983092 KVA983053:KVA983092 LEW983053:LEW983092 LOS983053:LOS983092 LYO983053:LYO983092 MIK983053:MIK983092 MSG983053:MSG983092 NCC983053:NCC983092 NLY983053:NLY983092 NVU983053:NVU983092 OFQ983053:OFQ983092 OPM983053:OPM983092 OZI983053:OZI983092 PJE983053:PJE983092 PTA983053:PTA983092 QCW983053:QCW983092 QMS983053:QMS983092 QWO983053:QWO983092 RGK983053:RGK983092 RQG983053:RQG983092 SAC983053:SAC983092 SJY983053:SJY983092 STU983053:STU983092 TDQ983053:TDQ983092 TNM983053:TNM983092 TXI983053:TXI983092 UHE983053:UHE983092 URA983053:URA983092 VAW983053:VAW983092 VKS983053:VKS983092 VUO983053:VUO983092 WEK983053:WEK983092 WOG983053:WOG983092 WYC983053:WYC983092 CJ13:CJ52 MF13:MF52 WB13:WB52 AFX13:AFX52 APT13:APT52 AZP13:AZP52 BJL13:BJL52 BTH13:BTH52 CDD13:CDD52 CMZ13:CMZ52 CWV13:CWV52 DGR13:DGR52 DQN13:DQN52 EAJ13:EAJ52 EKF13:EKF52 EUB13:EUB52 FDX13:FDX52 FNT13:FNT52 FXP13:FXP52 GHL13:GHL52 GRH13:GRH52 HBD13:HBD52 HKZ13:HKZ52 HUV13:HUV52 IER13:IER52 ION13:ION52 IYJ13:IYJ52 JIF13:JIF52 JSB13:JSB52 KBX13:KBX52 KLT13:KLT52 KVP13:KVP52 LFL13:LFL52 LPH13:LPH52 LZD13:LZD52 MIZ13:MIZ52 MSV13:MSV52 NCR13:NCR52 NMN13:NMN52 NWJ13:NWJ52 OGF13:OGF52 OQB13:OQB52 OZX13:OZX52 PJT13:PJT52 PTP13:PTP52 QDL13:QDL52 QNH13:QNH52 QXD13:QXD52 RGZ13:RGZ52 RQV13:RQV52 SAR13:SAR52 SKN13:SKN52 SUJ13:SUJ52 TEF13:TEF52 TOB13:TOB52 TXX13:TXX52 UHT13:UHT52 URP13:URP52 VBL13:VBL52 VLH13:VLH52 VVD13:VVD52 WEZ13:WEZ52 WOV13:WOV52 WYR13:WYR52 CJ65549:CJ65588 MF65549:MF65588 WB65549:WB65588 AFX65549:AFX65588 APT65549:APT65588 AZP65549:AZP65588 BJL65549:BJL65588 BTH65549:BTH65588 CDD65549:CDD65588 CMZ65549:CMZ65588 CWV65549:CWV65588 DGR65549:DGR65588 DQN65549:DQN65588 EAJ65549:EAJ65588 EKF65549:EKF65588 EUB65549:EUB65588 FDX65549:FDX65588 FNT65549:FNT65588 FXP65549:FXP65588 GHL65549:GHL65588 GRH65549:GRH65588 HBD65549:HBD65588 HKZ65549:HKZ65588 HUV65549:HUV65588 IER65549:IER65588 ION65549:ION65588 IYJ65549:IYJ65588 JIF65549:JIF65588 JSB65549:JSB65588 KBX65549:KBX65588 KLT65549:KLT65588 KVP65549:KVP65588 LFL65549:LFL65588 LPH65549:LPH65588 LZD65549:LZD65588 MIZ65549:MIZ65588 MSV65549:MSV65588 NCR65549:NCR65588 NMN65549:NMN65588 NWJ65549:NWJ65588 OGF65549:OGF65588 OQB65549:OQB65588 OZX65549:OZX65588 PJT65549:PJT65588 PTP65549:PTP65588 QDL65549:QDL65588 QNH65549:QNH65588 QXD65549:QXD65588 RGZ65549:RGZ65588 RQV65549:RQV65588 SAR65549:SAR65588 SKN65549:SKN65588 SUJ65549:SUJ65588 TEF65549:TEF65588 TOB65549:TOB65588 TXX65549:TXX65588 UHT65549:UHT65588 URP65549:URP65588 VBL65549:VBL65588 VLH65549:VLH65588 VVD65549:VVD65588 WEZ65549:WEZ65588 WOV65549:WOV65588 WYR65549:WYR65588 CJ131085:CJ131124 MF131085:MF131124 WB131085:WB131124 AFX131085:AFX131124 APT131085:APT131124 AZP131085:AZP131124 BJL131085:BJL131124 BTH131085:BTH131124 CDD131085:CDD131124 CMZ131085:CMZ131124 CWV131085:CWV131124 DGR131085:DGR131124 DQN131085:DQN131124 EAJ131085:EAJ131124 EKF131085:EKF131124 EUB131085:EUB131124 FDX131085:FDX131124 FNT131085:FNT131124 FXP131085:FXP131124 GHL131085:GHL131124 GRH131085:GRH131124 HBD131085:HBD131124 HKZ131085:HKZ131124 HUV131085:HUV131124 IER131085:IER131124 ION131085:ION131124 IYJ131085:IYJ131124 JIF131085:JIF131124 JSB131085:JSB131124 KBX131085:KBX131124 KLT131085:KLT131124 KVP131085:KVP131124 LFL131085:LFL131124 LPH131085:LPH131124 LZD131085:LZD131124 MIZ131085:MIZ131124 MSV131085:MSV131124 NCR131085:NCR131124 NMN131085:NMN131124 NWJ131085:NWJ131124 OGF131085:OGF131124 OQB131085:OQB131124 OZX131085:OZX131124 PJT131085:PJT131124 PTP131085:PTP131124 QDL131085:QDL131124 QNH131085:QNH131124 QXD131085:QXD131124 RGZ131085:RGZ131124 RQV131085:RQV131124 SAR131085:SAR131124 SKN131085:SKN131124 SUJ131085:SUJ131124 TEF131085:TEF131124 TOB131085:TOB131124 TXX131085:TXX131124 UHT131085:UHT131124 URP131085:URP131124 VBL131085:VBL131124 VLH131085:VLH131124 VVD131085:VVD131124 WEZ131085:WEZ131124 WOV131085:WOV131124 WYR131085:WYR131124 CJ196621:CJ196660 MF196621:MF196660 WB196621:WB196660 AFX196621:AFX196660 APT196621:APT196660 AZP196621:AZP196660 BJL196621:BJL196660 BTH196621:BTH196660 CDD196621:CDD196660 CMZ196621:CMZ196660 CWV196621:CWV196660 DGR196621:DGR196660 DQN196621:DQN196660 EAJ196621:EAJ196660 EKF196621:EKF196660 EUB196621:EUB196660 FDX196621:FDX196660 FNT196621:FNT196660 FXP196621:FXP196660 GHL196621:GHL196660 GRH196621:GRH196660 HBD196621:HBD196660 HKZ196621:HKZ196660 HUV196621:HUV196660 IER196621:IER196660 ION196621:ION196660 IYJ196621:IYJ196660 JIF196621:JIF196660 JSB196621:JSB196660 KBX196621:KBX196660 KLT196621:KLT196660 KVP196621:KVP196660 LFL196621:LFL196660 LPH196621:LPH196660 LZD196621:LZD196660 MIZ196621:MIZ196660 MSV196621:MSV196660 NCR196621:NCR196660 NMN196621:NMN196660 NWJ196621:NWJ196660 OGF196621:OGF196660 OQB196621:OQB196660 OZX196621:OZX196660 PJT196621:PJT196660 PTP196621:PTP196660 QDL196621:QDL196660 QNH196621:QNH196660 QXD196621:QXD196660 RGZ196621:RGZ196660 RQV196621:RQV196660 SAR196621:SAR196660 SKN196621:SKN196660 SUJ196621:SUJ196660 TEF196621:TEF196660 TOB196621:TOB196660 TXX196621:TXX196660 UHT196621:UHT196660 URP196621:URP196660 VBL196621:VBL196660 VLH196621:VLH196660 VVD196621:VVD196660 WEZ196621:WEZ196660 WOV196621:WOV196660 WYR196621:WYR196660 CJ262157:CJ262196 MF262157:MF262196 WB262157:WB262196 AFX262157:AFX262196 APT262157:APT262196 AZP262157:AZP262196 BJL262157:BJL262196 BTH262157:BTH262196 CDD262157:CDD262196 CMZ262157:CMZ262196 CWV262157:CWV262196 DGR262157:DGR262196 DQN262157:DQN262196 EAJ262157:EAJ262196 EKF262157:EKF262196 EUB262157:EUB262196 FDX262157:FDX262196 FNT262157:FNT262196 FXP262157:FXP262196 GHL262157:GHL262196 GRH262157:GRH262196 HBD262157:HBD262196 HKZ262157:HKZ262196 HUV262157:HUV262196 IER262157:IER262196 ION262157:ION262196 IYJ262157:IYJ262196 JIF262157:JIF262196 JSB262157:JSB262196 KBX262157:KBX262196 KLT262157:KLT262196 KVP262157:KVP262196 LFL262157:LFL262196 LPH262157:LPH262196 LZD262157:LZD262196 MIZ262157:MIZ262196 MSV262157:MSV262196 NCR262157:NCR262196 NMN262157:NMN262196 NWJ262157:NWJ262196 OGF262157:OGF262196 OQB262157:OQB262196 OZX262157:OZX262196 PJT262157:PJT262196 PTP262157:PTP262196 QDL262157:QDL262196 QNH262157:QNH262196 QXD262157:QXD262196 RGZ262157:RGZ262196 RQV262157:RQV262196 SAR262157:SAR262196 SKN262157:SKN262196 SUJ262157:SUJ262196 TEF262157:TEF262196 TOB262157:TOB262196 TXX262157:TXX262196 UHT262157:UHT262196 URP262157:URP262196 VBL262157:VBL262196 VLH262157:VLH262196 VVD262157:VVD262196 WEZ262157:WEZ262196 WOV262157:WOV262196 WYR262157:WYR262196 CJ327693:CJ327732 MF327693:MF327732 WB327693:WB327732 AFX327693:AFX327732 APT327693:APT327732 AZP327693:AZP327732 BJL327693:BJL327732 BTH327693:BTH327732 CDD327693:CDD327732 CMZ327693:CMZ327732 CWV327693:CWV327732 DGR327693:DGR327732 DQN327693:DQN327732 EAJ327693:EAJ327732 EKF327693:EKF327732 EUB327693:EUB327732 FDX327693:FDX327732 FNT327693:FNT327732 FXP327693:FXP327732 GHL327693:GHL327732 GRH327693:GRH327732 HBD327693:HBD327732 HKZ327693:HKZ327732 HUV327693:HUV327732 IER327693:IER327732 ION327693:ION327732 IYJ327693:IYJ327732 JIF327693:JIF327732 JSB327693:JSB327732 KBX327693:KBX327732 KLT327693:KLT327732 KVP327693:KVP327732 LFL327693:LFL327732 LPH327693:LPH327732 LZD327693:LZD327732 MIZ327693:MIZ327732 MSV327693:MSV327732 NCR327693:NCR327732 NMN327693:NMN327732 NWJ327693:NWJ327732 OGF327693:OGF327732 OQB327693:OQB327732 OZX327693:OZX327732 PJT327693:PJT327732 PTP327693:PTP327732 QDL327693:QDL327732 QNH327693:QNH327732 QXD327693:QXD327732 RGZ327693:RGZ327732 RQV327693:RQV327732 SAR327693:SAR327732 SKN327693:SKN327732 SUJ327693:SUJ327732 TEF327693:TEF327732 TOB327693:TOB327732 TXX327693:TXX327732 UHT327693:UHT327732 URP327693:URP327732 VBL327693:VBL327732 VLH327693:VLH327732 VVD327693:VVD327732 WEZ327693:WEZ327732 WOV327693:WOV327732 WYR327693:WYR327732 CJ393229:CJ393268 MF393229:MF393268 WB393229:WB393268 AFX393229:AFX393268 APT393229:APT393268 AZP393229:AZP393268 BJL393229:BJL393268 BTH393229:BTH393268 CDD393229:CDD393268 CMZ393229:CMZ393268 CWV393229:CWV393268 DGR393229:DGR393268 DQN393229:DQN393268 EAJ393229:EAJ393268 EKF393229:EKF393268 EUB393229:EUB393268 FDX393229:FDX393268 FNT393229:FNT393268 FXP393229:FXP393268 GHL393229:GHL393268 GRH393229:GRH393268 HBD393229:HBD393268 HKZ393229:HKZ393268 HUV393229:HUV393268 IER393229:IER393268 ION393229:ION393268 IYJ393229:IYJ393268 JIF393229:JIF393268 JSB393229:JSB393268 KBX393229:KBX393268 KLT393229:KLT393268 KVP393229:KVP393268 LFL393229:LFL393268 LPH393229:LPH393268 LZD393229:LZD393268 MIZ393229:MIZ393268 MSV393229:MSV393268 NCR393229:NCR393268 NMN393229:NMN393268 NWJ393229:NWJ393268 OGF393229:OGF393268 OQB393229:OQB393268 OZX393229:OZX393268 PJT393229:PJT393268 PTP393229:PTP393268 QDL393229:QDL393268 QNH393229:QNH393268 QXD393229:QXD393268 RGZ393229:RGZ393268 RQV393229:RQV393268 SAR393229:SAR393268 SKN393229:SKN393268 SUJ393229:SUJ393268 TEF393229:TEF393268 TOB393229:TOB393268 TXX393229:TXX393268 UHT393229:UHT393268 URP393229:URP393268 VBL393229:VBL393268 VLH393229:VLH393268 VVD393229:VVD393268 WEZ393229:WEZ393268 WOV393229:WOV393268 WYR393229:WYR393268 CJ458765:CJ458804 MF458765:MF458804 WB458765:WB458804 AFX458765:AFX458804 APT458765:APT458804 AZP458765:AZP458804 BJL458765:BJL458804 BTH458765:BTH458804 CDD458765:CDD458804 CMZ458765:CMZ458804 CWV458765:CWV458804 DGR458765:DGR458804 DQN458765:DQN458804 EAJ458765:EAJ458804 EKF458765:EKF458804 EUB458765:EUB458804 FDX458765:FDX458804 FNT458765:FNT458804 FXP458765:FXP458804 GHL458765:GHL458804 GRH458765:GRH458804 HBD458765:HBD458804 HKZ458765:HKZ458804 HUV458765:HUV458804 IER458765:IER458804 ION458765:ION458804 IYJ458765:IYJ458804 JIF458765:JIF458804 JSB458765:JSB458804 KBX458765:KBX458804 KLT458765:KLT458804 KVP458765:KVP458804 LFL458765:LFL458804 LPH458765:LPH458804 LZD458765:LZD458804 MIZ458765:MIZ458804 MSV458765:MSV458804 NCR458765:NCR458804 NMN458765:NMN458804 NWJ458765:NWJ458804 OGF458765:OGF458804 OQB458765:OQB458804 OZX458765:OZX458804 PJT458765:PJT458804 PTP458765:PTP458804 QDL458765:QDL458804 QNH458765:QNH458804 QXD458765:QXD458804 RGZ458765:RGZ458804 RQV458765:RQV458804 SAR458765:SAR458804 SKN458765:SKN458804 SUJ458765:SUJ458804 TEF458765:TEF458804 TOB458765:TOB458804 TXX458765:TXX458804 UHT458765:UHT458804 URP458765:URP458804 VBL458765:VBL458804 VLH458765:VLH458804 VVD458765:VVD458804 WEZ458765:WEZ458804 WOV458765:WOV458804 WYR458765:WYR458804 CJ524301:CJ524340 MF524301:MF524340 WB524301:WB524340 AFX524301:AFX524340 APT524301:APT524340 AZP524301:AZP524340 BJL524301:BJL524340 BTH524301:BTH524340 CDD524301:CDD524340 CMZ524301:CMZ524340 CWV524301:CWV524340 DGR524301:DGR524340 DQN524301:DQN524340 EAJ524301:EAJ524340 EKF524301:EKF524340 EUB524301:EUB524340 FDX524301:FDX524340 FNT524301:FNT524340 FXP524301:FXP524340 GHL524301:GHL524340 GRH524301:GRH524340 HBD524301:HBD524340 HKZ524301:HKZ524340 HUV524301:HUV524340 IER524301:IER524340 ION524301:ION524340 IYJ524301:IYJ524340 JIF524301:JIF524340 JSB524301:JSB524340 KBX524301:KBX524340 KLT524301:KLT524340 KVP524301:KVP524340 LFL524301:LFL524340 LPH524301:LPH524340 LZD524301:LZD524340 MIZ524301:MIZ524340 MSV524301:MSV524340 NCR524301:NCR524340 NMN524301:NMN524340 NWJ524301:NWJ524340 OGF524301:OGF524340 OQB524301:OQB524340 OZX524301:OZX524340 PJT524301:PJT524340 PTP524301:PTP524340 QDL524301:QDL524340 QNH524301:QNH524340 QXD524301:QXD524340 RGZ524301:RGZ524340 RQV524301:RQV524340 SAR524301:SAR524340 SKN524301:SKN524340 SUJ524301:SUJ524340 TEF524301:TEF524340 TOB524301:TOB524340 TXX524301:TXX524340 UHT524301:UHT524340 URP524301:URP524340 VBL524301:VBL524340 VLH524301:VLH524340 VVD524301:VVD524340 WEZ524301:WEZ524340 WOV524301:WOV524340 WYR524301:WYR524340 CJ589837:CJ589876 MF589837:MF589876 WB589837:WB589876 AFX589837:AFX589876 APT589837:APT589876 AZP589837:AZP589876 BJL589837:BJL589876 BTH589837:BTH589876 CDD589837:CDD589876 CMZ589837:CMZ589876 CWV589837:CWV589876 DGR589837:DGR589876 DQN589837:DQN589876 EAJ589837:EAJ589876 EKF589837:EKF589876 EUB589837:EUB589876 FDX589837:FDX589876 FNT589837:FNT589876 FXP589837:FXP589876 GHL589837:GHL589876 GRH589837:GRH589876 HBD589837:HBD589876 HKZ589837:HKZ589876 HUV589837:HUV589876 IER589837:IER589876 ION589837:ION589876 IYJ589837:IYJ589876 JIF589837:JIF589876 JSB589837:JSB589876 KBX589837:KBX589876 KLT589837:KLT589876 KVP589837:KVP589876 LFL589837:LFL589876 LPH589837:LPH589876 LZD589837:LZD589876 MIZ589837:MIZ589876 MSV589837:MSV589876 NCR589837:NCR589876 NMN589837:NMN589876 NWJ589837:NWJ589876 OGF589837:OGF589876 OQB589837:OQB589876 OZX589837:OZX589876 PJT589837:PJT589876 PTP589837:PTP589876 QDL589837:QDL589876 QNH589837:QNH589876 QXD589837:QXD589876 RGZ589837:RGZ589876 RQV589837:RQV589876 SAR589837:SAR589876 SKN589837:SKN589876 SUJ589837:SUJ589876 TEF589837:TEF589876 TOB589837:TOB589876 TXX589837:TXX589876 UHT589837:UHT589876 URP589837:URP589876 VBL589837:VBL589876 VLH589837:VLH589876 VVD589837:VVD589876 WEZ589837:WEZ589876 WOV589837:WOV589876 WYR589837:WYR589876 CJ655373:CJ655412 MF655373:MF655412 WB655373:WB655412 AFX655373:AFX655412 APT655373:APT655412 AZP655373:AZP655412 BJL655373:BJL655412 BTH655373:BTH655412 CDD655373:CDD655412 CMZ655373:CMZ655412 CWV655373:CWV655412 DGR655373:DGR655412 DQN655373:DQN655412 EAJ655373:EAJ655412 EKF655373:EKF655412 EUB655373:EUB655412 FDX655373:FDX655412 FNT655373:FNT655412 FXP655373:FXP655412 GHL655373:GHL655412 GRH655373:GRH655412 HBD655373:HBD655412 HKZ655373:HKZ655412 HUV655373:HUV655412 IER655373:IER655412 ION655373:ION655412 IYJ655373:IYJ655412 JIF655373:JIF655412 JSB655373:JSB655412 KBX655373:KBX655412 KLT655373:KLT655412 KVP655373:KVP655412 LFL655373:LFL655412 LPH655373:LPH655412 LZD655373:LZD655412 MIZ655373:MIZ655412 MSV655373:MSV655412 NCR655373:NCR655412 NMN655373:NMN655412 NWJ655373:NWJ655412 OGF655373:OGF655412 OQB655373:OQB655412 OZX655373:OZX655412 PJT655373:PJT655412 PTP655373:PTP655412 QDL655373:QDL655412 QNH655373:QNH655412 QXD655373:QXD655412 RGZ655373:RGZ655412 RQV655373:RQV655412 SAR655373:SAR655412 SKN655373:SKN655412 SUJ655373:SUJ655412 TEF655373:TEF655412 TOB655373:TOB655412 TXX655373:TXX655412 UHT655373:UHT655412 URP655373:URP655412 VBL655373:VBL655412 VLH655373:VLH655412 VVD655373:VVD655412 WEZ655373:WEZ655412 WOV655373:WOV655412 WYR655373:WYR655412 CJ720909:CJ720948 MF720909:MF720948 WB720909:WB720948 AFX720909:AFX720948 APT720909:APT720948 AZP720909:AZP720948 BJL720909:BJL720948 BTH720909:BTH720948 CDD720909:CDD720948 CMZ720909:CMZ720948 CWV720909:CWV720948 DGR720909:DGR720948 DQN720909:DQN720948 EAJ720909:EAJ720948 EKF720909:EKF720948 EUB720909:EUB720948 FDX720909:FDX720948 FNT720909:FNT720948 FXP720909:FXP720948 GHL720909:GHL720948 GRH720909:GRH720948 HBD720909:HBD720948 HKZ720909:HKZ720948 HUV720909:HUV720948 IER720909:IER720948 ION720909:ION720948 IYJ720909:IYJ720948 JIF720909:JIF720948 JSB720909:JSB720948 KBX720909:KBX720948 KLT720909:KLT720948 KVP720909:KVP720948 LFL720909:LFL720948 LPH720909:LPH720948 LZD720909:LZD720948 MIZ720909:MIZ720948 MSV720909:MSV720948 NCR720909:NCR720948 NMN720909:NMN720948 NWJ720909:NWJ720948 OGF720909:OGF720948 OQB720909:OQB720948 OZX720909:OZX720948 PJT720909:PJT720948 PTP720909:PTP720948 QDL720909:QDL720948 QNH720909:QNH720948 QXD720909:QXD720948 RGZ720909:RGZ720948 RQV720909:RQV720948 SAR720909:SAR720948 SKN720909:SKN720948 SUJ720909:SUJ720948 TEF720909:TEF720948 TOB720909:TOB720948 TXX720909:TXX720948 UHT720909:UHT720948 URP720909:URP720948 VBL720909:VBL720948 VLH720909:VLH720948 VVD720909:VVD720948 WEZ720909:WEZ720948 WOV720909:WOV720948 WYR720909:WYR720948 CJ786445:CJ786484 MF786445:MF786484 WB786445:WB786484 AFX786445:AFX786484 APT786445:APT786484 AZP786445:AZP786484 BJL786445:BJL786484 BTH786445:BTH786484 CDD786445:CDD786484 CMZ786445:CMZ786484 CWV786445:CWV786484 DGR786445:DGR786484 DQN786445:DQN786484 EAJ786445:EAJ786484 EKF786445:EKF786484 EUB786445:EUB786484 FDX786445:FDX786484 FNT786445:FNT786484 FXP786445:FXP786484 GHL786445:GHL786484 GRH786445:GRH786484 HBD786445:HBD786484 HKZ786445:HKZ786484 HUV786445:HUV786484 IER786445:IER786484 ION786445:ION786484 IYJ786445:IYJ786484 JIF786445:JIF786484 JSB786445:JSB786484 KBX786445:KBX786484 KLT786445:KLT786484 KVP786445:KVP786484 LFL786445:LFL786484 LPH786445:LPH786484 LZD786445:LZD786484 MIZ786445:MIZ786484 MSV786445:MSV786484 NCR786445:NCR786484 NMN786445:NMN786484 NWJ786445:NWJ786484 OGF786445:OGF786484 OQB786445:OQB786484 OZX786445:OZX786484 PJT786445:PJT786484 PTP786445:PTP786484 QDL786445:QDL786484 QNH786445:QNH786484 QXD786445:QXD786484 RGZ786445:RGZ786484 RQV786445:RQV786484 SAR786445:SAR786484 SKN786445:SKN786484 SUJ786445:SUJ786484 TEF786445:TEF786484 TOB786445:TOB786484 TXX786445:TXX786484 UHT786445:UHT786484 URP786445:URP786484 VBL786445:VBL786484 VLH786445:VLH786484 VVD786445:VVD786484 WEZ786445:WEZ786484 WOV786445:WOV786484 WYR786445:WYR786484 CJ851981:CJ852020 MF851981:MF852020 WB851981:WB852020 AFX851981:AFX852020 APT851981:APT852020 AZP851981:AZP852020 BJL851981:BJL852020 BTH851981:BTH852020 CDD851981:CDD852020 CMZ851981:CMZ852020 CWV851981:CWV852020 DGR851981:DGR852020 DQN851981:DQN852020 EAJ851981:EAJ852020 EKF851981:EKF852020 EUB851981:EUB852020 FDX851981:FDX852020 FNT851981:FNT852020 FXP851981:FXP852020 GHL851981:GHL852020 GRH851981:GRH852020 HBD851981:HBD852020 HKZ851981:HKZ852020 HUV851981:HUV852020 IER851981:IER852020 ION851981:ION852020 IYJ851981:IYJ852020 JIF851981:JIF852020 JSB851981:JSB852020 KBX851981:KBX852020 KLT851981:KLT852020 KVP851981:KVP852020 LFL851981:LFL852020 LPH851981:LPH852020 LZD851981:LZD852020 MIZ851981:MIZ852020 MSV851981:MSV852020 NCR851981:NCR852020 NMN851981:NMN852020 NWJ851981:NWJ852020 OGF851981:OGF852020 OQB851981:OQB852020 OZX851981:OZX852020 PJT851981:PJT852020 PTP851981:PTP852020 QDL851981:QDL852020 QNH851981:QNH852020 QXD851981:QXD852020 RGZ851981:RGZ852020 RQV851981:RQV852020 SAR851981:SAR852020 SKN851981:SKN852020 SUJ851981:SUJ852020 TEF851981:TEF852020 TOB851981:TOB852020 TXX851981:TXX852020 UHT851981:UHT852020 URP851981:URP852020 VBL851981:VBL852020 VLH851981:VLH852020 VVD851981:VVD852020 WEZ851981:WEZ852020 WOV851981:WOV852020 WYR851981:WYR852020 CJ917517:CJ917556 MF917517:MF917556 WB917517:WB917556 AFX917517:AFX917556 APT917517:APT917556 AZP917517:AZP917556 BJL917517:BJL917556 BTH917517:BTH917556 CDD917517:CDD917556 CMZ917517:CMZ917556 CWV917517:CWV917556 DGR917517:DGR917556 DQN917517:DQN917556 EAJ917517:EAJ917556 EKF917517:EKF917556 EUB917517:EUB917556 FDX917517:FDX917556 FNT917517:FNT917556 FXP917517:FXP917556 GHL917517:GHL917556 GRH917517:GRH917556 HBD917517:HBD917556 HKZ917517:HKZ917556 HUV917517:HUV917556 IER917517:IER917556 ION917517:ION917556 IYJ917517:IYJ917556 JIF917517:JIF917556 JSB917517:JSB917556 KBX917517:KBX917556 KLT917517:KLT917556 KVP917517:KVP917556 LFL917517:LFL917556 LPH917517:LPH917556 LZD917517:LZD917556 MIZ917517:MIZ917556 MSV917517:MSV917556 NCR917517:NCR917556 NMN917517:NMN917556 NWJ917517:NWJ917556 OGF917517:OGF917556 OQB917517:OQB917556 OZX917517:OZX917556 PJT917517:PJT917556 PTP917517:PTP917556 QDL917517:QDL917556 QNH917517:QNH917556 QXD917517:QXD917556 RGZ917517:RGZ917556 RQV917517:RQV917556 SAR917517:SAR917556 SKN917517:SKN917556 SUJ917517:SUJ917556 TEF917517:TEF917556 TOB917517:TOB917556 TXX917517:TXX917556 UHT917517:UHT917556 URP917517:URP917556 VBL917517:VBL917556 VLH917517:VLH917556 VVD917517:VVD917556 WEZ917517:WEZ917556 WOV917517:WOV917556 WYR917517:WYR917556 CJ983053:CJ983092 MF983053:MF983092 WB983053:WB983092 AFX983053:AFX983092 APT983053:APT983092 AZP983053:AZP983092 BJL983053:BJL983092 BTH983053:BTH983092 CDD983053:CDD983092 CMZ983053:CMZ983092 CWV983053:CWV983092 DGR983053:DGR983092 DQN983053:DQN983092 EAJ983053:EAJ983092 EKF983053:EKF983092 EUB983053:EUB983092 FDX983053:FDX983092 FNT983053:FNT983092 FXP983053:FXP983092 GHL983053:GHL983092 GRH983053:GRH983092 HBD983053:HBD983092 HKZ983053:HKZ983092 HUV983053:HUV983092 IER983053:IER983092 ION983053:ION983092 IYJ983053:IYJ983092 JIF983053:JIF983092 JSB983053:JSB983092 KBX983053:KBX983092 KLT983053:KLT983092 KVP983053:KVP983092 LFL983053:LFL983092 LPH983053:LPH983092 LZD983053:LZD983092 MIZ983053:MIZ983092 MSV983053:MSV983092 NCR983053:NCR983092 NMN983053:NMN983092 NWJ983053:NWJ983092 OGF983053:OGF983092 OQB983053:OQB983092 OZX983053:OZX983092 PJT983053:PJT983092 PTP983053:PTP983092 QDL983053:QDL983092 QNH983053:QNH983092 QXD983053:QXD983092 RGZ983053:RGZ983092 RQV983053:RQV983092 SAR983053:SAR983092 SKN983053:SKN983092 SUJ983053:SUJ983092 TEF983053:TEF983092 TOB983053:TOB983092 TXX983053:TXX983092 UHT983053:UHT983092 URP983053:URP983092 VBL983053:VBL983092 VLH983053:VLH983092 VVD983053:VVD983092 WEZ983053:WEZ983092 WOV983053:WOV983092 WYR983053:WYR983092 CY13:CY52 MU13:MU52 WQ13:WQ52 AGM13:AGM52 AQI13:AQI52 BAE13:BAE52 BKA13:BKA52 BTW13:BTW52 CDS13:CDS52 CNO13:CNO52 CXK13:CXK52 DHG13:DHG52 DRC13:DRC52 EAY13:EAY52 EKU13:EKU52 EUQ13:EUQ52 FEM13:FEM52 FOI13:FOI52 FYE13:FYE52 GIA13:GIA52 GRW13:GRW52 HBS13:HBS52 HLO13:HLO52 HVK13:HVK52 IFG13:IFG52 IPC13:IPC52 IYY13:IYY52 JIU13:JIU52 JSQ13:JSQ52 KCM13:KCM52 KMI13:KMI52 KWE13:KWE52 LGA13:LGA52 LPW13:LPW52 LZS13:LZS52 MJO13:MJO52 MTK13:MTK52 NDG13:NDG52 NNC13:NNC52 NWY13:NWY52 OGU13:OGU52 OQQ13:OQQ52 PAM13:PAM52 PKI13:PKI52 PUE13:PUE52 QEA13:QEA52 QNW13:QNW52 QXS13:QXS52 RHO13:RHO52 RRK13:RRK52 SBG13:SBG52 SLC13:SLC52 SUY13:SUY52 TEU13:TEU52 TOQ13:TOQ52 TYM13:TYM52 UII13:UII52 USE13:USE52 VCA13:VCA52 VLW13:VLW52 VVS13:VVS52 WFO13:WFO52 WPK13:WPK52 WZG13:WZG52 CY65549:CY65588 MU65549:MU65588 WQ65549:WQ65588 AGM65549:AGM65588 AQI65549:AQI65588 BAE65549:BAE65588 BKA65549:BKA65588 BTW65549:BTW65588 CDS65549:CDS65588 CNO65549:CNO65588 CXK65549:CXK65588 DHG65549:DHG65588 DRC65549:DRC65588 EAY65549:EAY65588 EKU65549:EKU65588 EUQ65549:EUQ65588 FEM65549:FEM65588 FOI65549:FOI65588 FYE65549:FYE65588 GIA65549:GIA65588 GRW65549:GRW65588 HBS65549:HBS65588 HLO65549:HLO65588 HVK65549:HVK65588 IFG65549:IFG65588 IPC65549:IPC65588 IYY65549:IYY65588 JIU65549:JIU65588 JSQ65549:JSQ65588 KCM65549:KCM65588 KMI65549:KMI65588 KWE65549:KWE65588 LGA65549:LGA65588 LPW65549:LPW65588 LZS65549:LZS65588 MJO65549:MJO65588 MTK65549:MTK65588 NDG65549:NDG65588 NNC65549:NNC65588 NWY65549:NWY65588 OGU65549:OGU65588 OQQ65549:OQQ65588 PAM65549:PAM65588 PKI65549:PKI65588 PUE65549:PUE65588 QEA65549:QEA65588 QNW65549:QNW65588 QXS65549:QXS65588 RHO65549:RHO65588 RRK65549:RRK65588 SBG65549:SBG65588 SLC65549:SLC65588 SUY65549:SUY65588 TEU65549:TEU65588 TOQ65549:TOQ65588 TYM65549:TYM65588 UII65549:UII65588 USE65549:USE65588 VCA65549:VCA65588 VLW65549:VLW65588 VVS65549:VVS65588 WFO65549:WFO65588 WPK65549:WPK65588 WZG65549:WZG65588 CY131085:CY131124 MU131085:MU131124 WQ131085:WQ131124 AGM131085:AGM131124 AQI131085:AQI131124 BAE131085:BAE131124 BKA131085:BKA131124 BTW131085:BTW131124 CDS131085:CDS131124 CNO131085:CNO131124 CXK131085:CXK131124 DHG131085:DHG131124 DRC131085:DRC131124 EAY131085:EAY131124 EKU131085:EKU131124 EUQ131085:EUQ131124 FEM131085:FEM131124 FOI131085:FOI131124 FYE131085:FYE131124 GIA131085:GIA131124 GRW131085:GRW131124 HBS131085:HBS131124 HLO131085:HLO131124 HVK131085:HVK131124 IFG131085:IFG131124 IPC131085:IPC131124 IYY131085:IYY131124 JIU131085:JIU131124 JSQ131085:JSQ131124 KCM131085:KCM131124 KMI131085:KMI131124 KWE131085:KWE131124 LGA131085:LGA131124 LPW131085:LPW131124 LZS131085:LZS131124 MJO131085:MJO131124 MTK131085:MTK131124 NDG131085:NDG131124 NNC131085:NNC131124 NWY131085:NWY131124 OGU131085:OGU131124 OQQ131085:OQQ131124 PAM131085:PAM131124 PKI131085:PKI131124 PUE131085:PUE131124 QEA131085:QEA131124 QNW131085:QNW131124 QXS131085:QXS131124 RHO131085:RHO131124 RRK131085:RRK131124 SBG131085:SBG131124 SLC131085:SLC131124 SUY131085:SUY131124 TEU131085:TEU131124 TOQ131085:TOQ131124 TYM131085:TYM131124 UII131085:UII131124 USE131085:USE131124 VCA131085:VCA131124 VLW131085:VLW131124 VVS131085:VVS131124 WFO131085:WFO131124 WPK131085:WPK131124 WZG131085:WZG131124 CY196621:CY196660 MU196621:MU196660 WQ196621:WQ196660 AGM196621:AGM196660 AQI196621:AQI196660 BAE196621:BAE196660 BKA196621:BKA196660 BTW196621:BTW196660 CDS196621:CDS196660 CNO196621:CNO196660 CXK196621:CXK196660 DHG196621:DHG196660 DRC196621:DRC196660 EAY196621:EAY196660 EKU196621:EKU196660 EUQ196621:EUQ196660 FEM196621:FEM196660 FOI196621:FOI196660 FYE196621:FYE196660 GIA196621:GIA196660 GRW196621:GRW196660 HBS196621:HBS196660 HLO196621:HLO196660 HVK196621:HVK196660 IFG196621:IFG196660 IPC196621:IPC196660 IYY196621:IYY196660 JIU196621:JIU196660 JSQ196621:JSQ196660 KCM196621:KCM196660 KMI196621:KMI196660 KWE196621:KWE196660 LGA196621:LGA196660 LPW196621:LPW196660 LZS196621:LZS196660 MJO196621:MJO196660 MTK196621:MTK196660 NDG196621:NDG196660 NNC196621:NNC196660 NWY196621:NWY196660 OGU196621:OGU196660 OQQ196621:OQQ196660 PAM196621:PAM196660 PKI196621:PKI196660 PUE196621:PUE196660 QEA196621:QEA196660 QNW196621:QNW196660 QXS196621:QXS196660 RHO196621:RHO196660 RRK196621:RRK196660 SBG196621:SBG196660 SLC196621:SLC196660 SUY196621:SUY196660 TEU196621:TEU196660 TOQ196621:TOQ196660 TYM196621:TYM196660 UII196621:UII196660 USE196621:USE196660 VCA196621:VCA196660 VLW196621:VLW196660 VVS196621:VVS196660 WFO196621:WFO196660 WPK196621:WPK196660 WZG196621:WZG196660 CY262157:CY262196 MU262157:MU262196 WQ262157:WQ262196 AGM262157:AGM262196 AQI262157:AQI262196 BAE262157:BAE262196 BKA262157:BKA262196 BTW262157:BTW262196 CDS262157:CDS262196 CNO262157:CNO262196 CXK262157:CXK262196 DHG262157:DHG262196 DRC262157:DRC262196 EAY262157:EAY262196 EKU262157:EKU262196 EUQ262157:EUQ262196 FEM262157:FEM262196 FOI262157:FOI262196 FYE262157:FYE262196 GIA262157:GIA262196 GRW262157:GRW262196 HBS262157:HBS262196 HLO262157:HLO262196 HVK262157:HVK262196 IFG262157:IFG262196 IPC262157:IPC262196 IYY262157:IYY262196 JIU262157:JIU262196 JSQ262157:JSQ262196 KCM262157:KCM262196 KMI262157:KMI262196 KWE262157:KWE262196 LGA262157:LGA262196 LPW262157:LPW262196 LZS262157:LZS262196 MJO262157:MJO262196 MTK262157:MTK262196 NDG262157:NDG262196 NNC262157:NNC262196 NWY262157:NWY262196 OGU262157:OGU262196 OQQ262157:OQQ262196 PAM262157:PAM262196 PKI262157:PKI262196 PUE262157:PUE262196 QEA262157:QEA262196 QNW262157:QNW262196 QXS262157:QXS262196 RHO262157:RHO262196 RRK262157:RRK262196 SBG262157:SBG262196 SLC262157:SLC262196 SUY262157:SUY262196 TEU262157:TEU262196 TOQ262157:TOQ262196 TYM262157:TYM262196 UII262157:UII262196 USE262157:USE262196 VCA262157:VCA262196 VLW262157:VLW262196 VVS262157:VVS262196 WFO262157:WFO262196 WPK262157:WPK262196 WZG262157:WZG262196 CY327693:CY327732 MU327693:MU327732 WQ327693:WQ327732 AGM327693:AGM327732 AQI327693:AQI327732 BAE327693:BAE327732 BKA327693:BKA327732 BTW327693:BTW327732 CDS327693:CDS327732 CNO327693:CNO327732 CXK327693:CXK327732 DHG327693:DHG327732 DRC327693:DRC327732 EAY327693:EAY327732 EKU327693:EKU327732 EUQ327693:EUQ327732 FEM327693:FEM327732 FOI327693:FOI327732 FYE327693:FYE327732 GIA327693:GIA327732 GRW327693:GRW327732 HBS327693:HBS327732 HLO327693:HLO327732 HVK327693:HVK327732 IFG327693:IFG327732 IPC327693:IPC327732 IYY327693:IYY327732 JIU327693:JIU327732 JSQ327693:JSQ327732 KCM327693:KCM327732 KMI327693:KMI327732 KWE327693:KWE327732 LGA327693:LGA327732 LPW327693:LPW327732 LZS327693:LZS327732 MJO327693:MJO327732 MTK327693:MTK327732 NDG327693:NDG327732 NNC327693:NNC327732 NWY327693:NWY327732 OGU327693:OGU327732 OQQ327693:OQQ327732 PAM327693:PAM327732 PKI327693:PKI327732 PUE327693:PUE327732 QEA327693:QEA327732 QNW327693:QNW327732 QXS327693:QXS327732 RHO327693:RHO327732 RRK327693:RRK327732 SBG327693:SBG327732 SLC327693:SLC327732 SUY327693:SUY327732 TEU327693:TEU327732 TOQ327693:TOQ327732 TYM327693:TYM327732 UII327693:UII327732 USE327693:USE327732 VCA327693:VCA327732 VLW327693:VLW327732 VVS327693:VVS327732 WFO327693:WFO327732 WPK327693:WPK327732 WZG327693:WZG327732 CY393229:CY393268 MU393229:MU393268 WQ393229:WQ393268 AGM393229:AGM393268 AQI393229:AQI393268 BAE393229:BAE393268 BKA393229:BKA393268 BTW393229:BTW393268 CDS393229:CDS393268 CNO393229:CNO393268 CXK393229:CXK393268 DHG393229:DHG393268 DRC393229:DRC393268 EAY393229:EAY393268 EKU393229:EKU393268 EUQ393229:EUQ393268 FEM393229:FEM393268 FOI393229:FOI393268 FYE393229:FYE393268 GIA393229:GIA393268 GRW393229:GRW393268 HBS393229:HBS393268 HLO393229:HLO393268 HVK393229:HVK393268 IFG393229:IFG393268 IPC393229:IPC393268 IYY393229:IYY393268 JIU393229:JIU393268 JSQ393229:JSQ393268 KCM393229:KCM393268 KMI393229:KMI393268 KWE393229:KWE393268 LGA393229:LGA393268 LPW393229:LPW393268 LZS393229:LZS393268 MJO393229:MJO393268 MTK393229:MTK393268 NDG393229:NDG393268 NNC393229:NNC393268 NWY393229:NWY393268 OGU393229:OGU393268 OQQ393229:OQQ393268 PAM393229:PAM393268 PKI393229:PKI393268 PUE393229:PUE393268 QEA393229:QEA393268 QNW393229:QNW393268 QXS393229:QXS393268 RHO393229:RHO393268 RRK393229:RRK393268 SBG393229:SBG393268 SLC393229:SLC393268 SUY393229:SUY393268 TEU393229:TEU393268 TOQ393229:TOQ393268 TYM393229:TYM393268 UII393229:UII393268 USE393229:USE393268 VCA393229:VCA393268 VLW393229:VLW393268 VVS393229:VVS393268 WFO393229:WFO393268 WPK393229:WPK393268 WZG393229:WZG393268 CY458765:CY458804 MU458765:MU458804 WQ458765:WQ458804 AGM458765:AGM458804 AQI458765:AQI458804 BAE458765:BAE458804 BKA458765:BKA458804 BTW458765:BTW458804 CDS458765:CDS458804 CNO458765:CNO458804 CXK458765:CXK458804 DHG458765:DHG458804 DRC458765:DRC458804 EAY458765:EAY458804 EKU458765:EKU458804 EUQ458765:EUQ458804 FEM458765:FEM458804 FOI458765:FOI458804 FYE458765:FYE458804 GIA458765:GIA458804 GRW458765:GRW458804 HBS458765:HBS458804 HLO458765:HLO458804 HVK458765:HVK458804 IFG458765:IFG458804 IPC458765:IPC458804 IYY458765:IYY458804 JIU458765:JIU458804 JSQ458765:JSQ458804 KCM458765:KCM458804 KMI458765:KMI458804 KWE458765:KWE458804 LGA458765:LGA458804 LPW458765:LPW458804 LZS458765:LZS458804 MJO458765:MJO458804 MTK458765:MTK458804 NDG458765:NDG458804 NNC458765:NNC458804 NWY458765:NWY458804 OGU458765:OGU458804 OQQ458765:OQQ458804 PAM458765:PAM458804 PKI458765:PKI458804 PUE458765:PUE458804 QEA458765:QEA458804 QNW458765:QNW458804 QXS458765:QXS458804 RHO458765:RHO458804 RRK458765:RRK458804 SBG458765:SBG458804 SLC458765:SLC458804 SUY458765:SUY458804 TEU458765:TEU458804 TOQ458765:TOQ458804 TYM458765:TYM458804 UII458765:UII458804 USE458765:USE458804 VCA458765:VCA458804 VLW458765:VLW458804 VVS458765:VVS458804 WFO458765:WFO458804 WPK458765:WPK458804 WZG458765:WZG458804 CY524301:CY524340 MU524301:MU524340 WQ524301:WQ524340 AGM524301:AGM524340 AQI524301:AQI524340 BAE524301:BAE524340 BKA524301:BKA524340 BTW524301:BTW524340 CDS524301:CDS524340 CNO524301:CNO524340 CXK524301:CXK524340 DHG524301:DHG524340 DRC524301:DRC524340 EAY524301:EAY524340 EKU524301:EKU524340 EUQ524301:EUQ524340 FEM524301:FEM524340 FOI524301:FOI524340 FYE524301:FYE524340 GIA524301:GIA524340 GRW524301:GRW524340 HBS524301:HBS524340 HLO524301:HLO524340 HVK524301:HVK524340 IFG524301:IFG524340 IPC524301:IPC524340 IYY524301:IYY524340 JIU524301:JIU524340 JSQ524301:JSQ524340 KCM524301:KCM524340 KMI524301:KMI524340 KWE524301:KWE524340 LGA524301:LGA524340 LPW524301:LPW524340 LZS524301:LZS524340 MJO524301:MJO524340 MTK524301:MTK524340 NDG524301:NDG524340 NNC524301:NNC524340 NWY524301:NWY524340 OGU524301:OGU524340 OQQ524301:OQQ524340 PAM524301:PAM524340 PKI524301:PKI524340 PUE524301:PUE524340 QEA524301:QEA524340 QNW524301:QNW524340 QXS524301:QXS524340 RHO524301:RHO524340 RRK524301:RRK524340 SBG524301:SBG524340 SLC524301:SLC524340 SUY524301:SUY524340 TEU524301:TEU524340 TOQ524301:TOQ524340 TYM524301:TYM524340 UII524301:UII524340 USE524301:USE524340 VCA524301:VCA524340 VLW524301:VLW524340 VVS524301:VVS524340 WFO524301:WFO524340 WPK524301:WPK524340 WZG524301:WZG524340 CY589837:CY589876 MU589837:MU589876 WQ589837:WQ589876 AGM589837:AGM589876 AQI589837:AQI589876 BAE589837:BAE589876 BKA589837:BKA589876 BTW589837:BTW589876 CDS589837:CDS589876 CNO589837:CNO589876 CXK589837:CXK589876 DHG589837:DHG589876 DRC589837:DRC589876 EAY589837:EAY589876 EKU589837:EKU589876 EUQ589837:EUQ589876 FEM589837:FEM589876 FOI589837:FOI589876 FYE589837:FYE589876 GIA589837:GIA589876 GRW589837:GRW589876 HBS589837:HBS589876 HLO589837:HLO589876 HVK589837:HVK589876 IFG589837:IFG589876 IPC589837:IPC589876 IYY589837:IYY589876 JIU589837:JIU589876 JSQ589837:JSQ589876 KCM589837:KCM589876 KMI589837:KMI589876 KWE589837:KWE589876 LGA589837:LGA589876 LPW589837:LPW589876 LZS589837:LZS589876 MJO589837:MJO589876 MTK589837:MTK589876 NDG589837:NDG589876 NNC589837:NNC589876 NWY589837:NWY589876 OGU589837:OGU589876 OQQ589837:OQQ589876 PAM589837:PAM589876 PKI589837:PKI589876 PUE589837:PUE589876 QEA589837:QEA589876 QNW589837:QNW589876 QXS589837:QXS589876 RHO589837:RHO589876 RRK589837:RRK589876 SBG589837:SBG589876 SLC589837:SLC589876 SUY589837:SUY589876 TEU589837:TEU589876 TOQ589837:TOQ589876 TYM589837:TYM589876 UII589837:UII589876 USE589837:USE589876 VCA589837:VCA589876 VLW589837:VLW589876 VVS589837:VVS589876 WFO589837:WFO589876 WPK589837:WPK589876 WZG589837:WZG589876 CY655373:CY655412 MU655373:MU655412 WQ655373:WQ655412 AGM655373:AGM655412 AQI655373:AQI655412 BAE655373:BAE655412 BKA655373:BKA655412 BTW655373:BTW655412 CDS655373:CDS655412 CNO655373:CNO655412 CXK655373:CXK655412 DHG655373:DHG655412 DRC655373:DRC655412 EAY655373:EAY655412 EKU655373:EKU655412 EUQ655373:EUQ655412 FEM655373:FEM655412 FOI655373:FOI655412 FYE655373:FYE655412 GIA655373:GIA655412 GRW655373:GRW655412 HBS655373:HBS655412 HLO655373:HLO655412 HVK655373:HVK655412 IFG655373:IFG655412 IPC655373:IPC655412 IYY655373:IYY655412 JIU655373:JIU655412 JSQ655373:JSQ655412 KCM655373:KCM655412 KMI655373:KMI655412 KWE655373:KWE655412 LGA655373:LGA655412 LPW655373:LPW655412 LZS655373:LZS655412 MJO655373:MJO655412 MTK655373:MTK655412 NDG655373:NDG655412 NNC655373:NNC655412 NWY655373:NWY655412 OGU655373:OGU655412 OQQ655373:OQQ655412 PAM655373:PAM655412 PKI655373:PKI655412 PUE655373:PUE655412 QEA655373:QEA655412 QNW655373:QNW655412 QXS655373:QXS655412 RHO655373:RHO655412 RRK655373:RRK655412 SBG655373:SBG655412 SLC655373:SLC655412 SUY655373:SUY655412 TEU655373:TEU655412 TOQ655373:TOQ655412 TYM655373:TYM655412 UII655373:UII655412 USE655373:USE655412 VCA655373:VCA655412 VLW655373:VLW655412 VVS655373:VVS655412 WFO655373:WFO655412 WPK655373:WPK655412 WZG655373:WZG655412 CY720909:CY720948 MU720909:MU720948 WQ720909:WQ720948 AGM720909:AGM720948 AQI720909:AQI720948 BAE720909:BAE720948 BKA720909:BKA720948 BTW720909:BTW720948 CDS720909:CDS720948 CNO720909:CNO720948 CXK720909:CXK720948 DHG720909:DHG720948 DRC720909:DRC720948 EAY720909:EAY720948 EKU720909:EKU720948 EUQ720909:EUQ720948 FEM720909:FEM720948 FOI720909:FOI720948 FYE720909:FYE720948 GIA720909:GIA720948 GRW720909:GRW720948 HBS720909:HBS720948 HLO720909:HLO720948 HVK720909:HVK720948 IFG720909:IFG720948 IPC720909:IPC720948 IYY720909:IYY720948 JIU720909:JIU720948 JSQ720909:JSQ720948 KCM720909:KCM720948 KMI720909:KMI720948 KWE720909:KWE720948 LGA720909:LGA720948 LPW720909:LPW720948 LZS720909:LZS720948 MJO720909:MJO720948 MTK720909:MTK720948 NDG720909:NDG720948 NNC720909:NNC720948 NWY720909:NWY720948 OGU720909:OGU720948 OQQ720909:OQQ720948 PAM720909:PAM720948 PKI720909:PKI720948 PUE720909:PUE720948 QEA720909:QEA720948 QNW720909:QNW720948 QXS720909:QXS720948 RHO720909:RHO720948 RRK720909:RRK720948 SBG720909:SBG720948 SLC720909:SLC720948 SUY720909:SUY720948 TEU720909:TEU720948 TOQ720909:TOQ720948 TYM720909:TYM720948 UII720909:UII720948 USE720909:USE720948 VCA720909:VCA720948 VLW720909:VLW720948 VVS720909:VVS720948 WFO720909:WFO720948 WPK720909:WPK720948 WZG720909:WZG720948 CY786445:CY786484 MU786445:MU786484 WQ786445:WQ786484 AGM786445:AGM786484 AQI786445:AQI786484 BAE786445:BAE786484 BKA786445:BKA786484 BTW786445:BTW786484 CDS786445:CDS786484 CNO786445:CNO786484 CXK786445:CXK786484 DHG786445:DHG786484 DRC786445:DRC786484 EAY786445:EAY786484 EKU786445:EKU786484 EUQ786445:EUQ786484 FEM786445:FEM786484 FOI786445:FOI786484 FYE786445:FYE786484 GIA786445:GIA786484 GRW786445:GRW786484 HBS786445:HBS786484 HLO786445:HLO786484 HVK786445:HVK786484 IFG786445:IFG786484 IPC786445:IPC786484 IYY786445:IYY786484 JIU786445:JIU786484 JSQ786445:JSQ786484 KCM786445:KCM786484 KMI786445:KMI786484 KWE786445:KWE786484 LGA786445:LGA786484 LPW786445:LPW786484 LZS786445:LZS786484 MJO786445:MJO786484 MTK786445:MTK786484 NDG786445:NDG786484 NNC786445:NNC786484 NWY786445:NWY786484 OGU786445:OGU786484 OQQ786445:OQQ786484 PAM786445:PAM786484 PKI786445:PKI786484 PUE786445:PUE786484 QEA786445:QEA786484 QNW786445:QNW786484 QXS786445:QXS786484 RHO786445:RHO786484 RRK786445:RRK786484 SBG786445:SBG786484 SLC786445:SLC786484 SUY786445:SUY786484 TEU786445:TEU786484 TOQ786445:TOQ786484 TYM786445:TYM786484 UII786445:UII786484 USE786445:USE786484 VCA786445:VCA786484 VLW786445:VLW786484 VVS786445:VVS786484 WFO786445:WFO786484 WPK786445:WPK786484 WZG786445:WZG786484 CY851981:CY852020 MU851981:MU852020 WQ851981:WQ852020 AGM851981:AGM852020 AQI851981:AQI852020 BAE851981:BAE852020 BKA851981:BKA852020 BTW851981:BTW852020 CDS851981:CDS852020 CNO851981:CNO852020 CXK851981:CXK852020 DHG851981:DHG852020 DRC851981:DRC852020 EAY851981:EAY852020 EKU851981:EKU852020 EUQ851981:EUQ852020 FEM851981:FEM852020 FOI851981:FOI852020 FYE851981:FYE852020 GIA851981:GIA852020 GRW851981:GRW852020 HBS851981:HBS852020 HLO851981:HLO852020 HVK851981:HVK852020 IFG851981:IFG852020 IPC851981:IPC852020 IYY851981:IYY852020 JIU851981:JIU852020 JSQ851981:JSQ852020 KCM851981:KCM852020 KMI851981:KMI852020 KWE851981:KWE852020 LGA851981:LGA852020 LPW851981:LPW852020 LZS851981:LZS852020 MJO851981:MJO852020 MTK851981:MTK852020 NDG851981:NDG852020 NNC851981:NNC852020 NWY851981:NWY852020 OGU851981:OGU852020 OQQ851981:OQQ852020 PAM851981:PAM852020 PKI851981:PKI852020 PUE851981:PUE852020 QEA851981:QEA852020 QNW851981:QNW852020 QXS851981:QXS852020 RHO851981:RHO852020 RRK851981:RRK852020 SBG851981:SBG852020 SLC851981:SLC852020 SUY851981:SUY852020 TEU851981:TEU852020 TOQ851981:TOQ852020 TYM851981:TYM852020 UII851981:UII852020 USE851981:USE852020 VCA851981:VCA852020 VLW851981:VLW852020 VVS851981:VVS852020 WFO851981:WFO852020 WPK851981:WPK852020 WZG851981:WZG852020 CY917517:CY917556 MU917517:MU917556 WQ917517:WQ917556 AGM917517:AGM917556 AQI917517:AQI917556 BAE917517:BAE917556 BKA917517:BKA917556 BTW917517:BTW917556 CDS917517:CDS917556 CNO917517:CNO917556 CXK917517:CXK917556 DHG917517:DHG917556 DRC917517:DRC917556 EAY917517:EAY917556 EKU917517:EKU917556 EUQ917517:EUQ917556 FEM917517:FEM917556 FOI917517:FOI917556 FYE917517:FYE917556 GIA917517:GIA917556 GRW917517:GRW917556 HBS917517:HBS917556 HLO917517:HLO917556 HVK917517:HVK917556 IFG917517:IFG917556 IPC917517:IPC917556 IYY917517:IYY917556 JIU917517:JIU917556 JSQ917517:JSQ917556 KCM917517:KCM917556 KMI917517:KMI917556 KWE917517:KWE917556 LGA917517:LGA917556 LPW917517:LPW917556 LZS917517:LZS917556 MJO917517:MJO917556 MTK917517:MTK917556 NDG917517:NDG917556 NNC917517:NNC917556 NWY917517:NWY917556 OGU917517:OGU917556 OQQ917517:OQQ917556 PAM917517:PAM917556 PKI917517:PKI917556 PUE917517:PUE917556 QEA917517:QEA917556 QNW917517:QNW917556 QXS917517:QXS917556 RHO917517:RHO917556 RRK917517:RRK917556 SBG917517:SBG917556 SLC917517:SLC917556 SUY917517:SUY917556 TEU917517:TEU917556 TOQ917517:TOQ917556 TYM917517:TYM917556 UII917517:UII917556 USE917517:USE917556 VCA917517:VCA917556 VLW917517:VLW917556 VVS917517:VVS917556 WFO917517:WFO917556 WPK917517:WPK917556 WZG917517:WZG917556 CY983053:CY983092 MU983053:MU983092 WQ983053:WQ983092 AGM983053:AGM983092 AQI983053:AQI983092 BAE983053:BAE983092 BKA983053:BKA983092 BTW983053:BTW983092 CDS983053:CDS983092 CNO983053:CNO983092 CXK983053:CXK983092 DHG983053:DHG983092 DRC983053:DRC983092 EAY983053:EAY983092 EKU983053:EKU983092 EUQ983053:EUQ983092 FEM983053:FEM983092 FOI983053:FOI983092 FYE983053:FYE983092 GIA983053:GIA983092 GRW983053:GRW983092 HBS983053:HBS983092 HLO983053:HLO983092 HVK983053:HVK983092 IFG983053:IFG983092 IPC983053:IPC983092 IYY983053:IYY983092 JIU983053:JIU983092 JSQ983053:JSQ983092 KCM983053:KCM983092 KMI983053:KMI983092 KWE983053:KWE983092 LGA983053:LGA983092 LPW983053:LPW983092 LZS983053:LZS983092 MJO983053:MJO983092 MTK983053:MTK983092 NDG983053:NDG983092 NNC983053:NNC983092 NWY983053:NWY983092 OGU983053:OGU983092 OQQ983053:OQQ983092 PAM983053:PAM983092 PKI983053:PKI983092 PUE983053:PUE983092 QEA983053:QEA983092 QNW983053:QNW983092 QXS983053:QXS983092 RHO983053:RHO983092 RRK983053:RRK983092 SBG983053:SBG983092 SLC983053:SLC983092 SUY983053:SUY983092 TEU983053:TEU983092 TOQ983053:TOQ983092 TYM983053:TYM983092 UII983053:UII983092 USE983053:USE983092 VCA983053:VCA983092 VLW983053:VLW983092 VVS983053:VVS983092 WFO983053:WFO983092 WPK983053:WPK983092 WZG983053:WZG983092 DN13:DN52 NJ13:NJ52 XF13:XF52 AHB13:AHB52 AQX13:AQX52 BAT13:BAT52 BKP13:BKP52 BUL13:BUL52 CEH13:CEH52 COD13:COD52 CXZ13:CXZ52 DHV13:DHV52 DRR13:DRR52 EBN13:EBN52 ELJ13:ELJ52 EVF13:EVF52 FFB13:FFB52 FOX13:FOX52 FYT13:FYT52 GIP13:GIP52 GSL13:GSL52 HCH13:HCH52 HMD13:HMD52 HVZ13:HVZ52 IFV13:IFV52 IPR13:IPR52 IZN13:IZN52 JJJ13:JJJ52 JTF13:JTF52 KDB13:KDB52 KMX13:KMX52 KWT13:KWT52 LGP13:LGP52 LQL13:LQL52 MAH13:MAH52 MKD13:MKD52 MTZ13:MTZ52 NDV13:NDV52 NNR13:NNR52 NXN13:NXN52 OHJ13:OHJ52 ORF13:ORF52 PBB13:PBB52 PKX13:PKX52 PUT13:PUT52 QEP13:QEP52 QOL13:QOL52 QYH13:QYH52 RID13:RID52 RRZ13:RRZ52 SBV13:SBV52 SLR13:SLR52 SVN13:SVN52 TFJ13:TFJ52 TPF13:TPF52 TZB13:TZB52 UIX13:UIX52 UST13:UST52 VCP13:VCP52 VML13:VML52 VWH13:VWH52 WGD13:WGD52 WPZ13:WPZ52 WZV13:WZV52 DN65549:DN65588 NJ65549:NJ65588 XF65549:XF65588 AHB65549:AHB65588 AQX65549:AQX65588 BAT65549:BAT65588 BKP65549:BKP65588 BUL65549:BUL65588 CEH65549:CEH65588 COD65549:COD65588 CXZ65549:CXZ65588 DHV65549:DHV65588 DRR65549:DRR65588 EBN65549:EBN65588 ELJ65549:ELJ65588 EVF65549:EVF65588 FFB65549:FFB65588 FOX65549:FOX65588 FYT65549:FYT65588 GIP65549:GIP65588 GSL65549:GSL65588 HCH65549:HCH65588 HMD65549:HMD65588 HVZ65549:HVZ65588 IFV65549:IFV65588 IPR65549:IPR65588 IZN65549:IZN65588 JJJ65549:JJJ65588 JTF65549:JTF65588 KDB65549:KDB65588 KMX65549:KMX65588 KWT65549:KWT65588 LGP65549:LGP65588 LQL65549:LQL65588 MAH65549:MAH65588 MKD65549:MKD65588 MTZ65549:MTZ65588 NDV65549:NDV65588 NNR65549:NNR65588 NXN65549:NXN65588 OHJ65549:OHJ65588 ORF65549:ORF65588 PBB65549:PBB65588 PKX65549:PKX65588 PUT65549:PUT65588 QEP65549:QEP65588 QOL65549:QOL65588 QYH65549:QYH65588 RID65549:RID65588 RRZ65549:RRZ65588 SBV65549:SBV65588 SLR65549:SLR65588 SVN65549:SVN65588 TFJ65549:TFJ65588 TPF65549:TPF65588 TZB65549:TZB65588 UIX65549:UIX65588 UST65549:UST65588 VCP65549:VCP65588 VML65549:VML65588 VWH65549:VWH65588 WGD65549:WGD65588 WPZ65549:WPZ65588 WZV65549:WZV65588 DN131085:DN131124 NJ131085:NJ131124 XF131085:XF131124 AHB131085:AHB131124 AQX131085:AQX131124 BAT131085:BAT131124 BKP131085:BKP131124 BUL131085:BUL131124 CEH131085:CEH131124 COD131085:COD131124 CXZ131085:CXZ131124 DHV131085:DHV131124 DRR131085:DRR131124 EBN131085:EBN131124 ELJ131085:ELJ131124 EVF131085:EVF131124 FFB131085:FFB131124 FOX131085:FOX131124 FYT131085:FYT131124 GIP131085:GIP131124 GSL131085:GSL131124 HCH131085:HCH131124 HMD131085:HMD131124 HVZ131085:HVZ131124 IFV131085:IFV131124 IPR131085:IPR131124 IZN131085:IZN131124 JJJ131085:JJJ131124 JTF131085:JTF131124 KDB131085:KDB131124 KMX131085:KMX131124 KWT131085:KWT131124 LGP131085:LGP131124 LQL131085:LQL131124 MAH131085:MAH131124 MKD131085:MKD131124 MTZ131085:MTZ131124 NDV131085:NDV131124 NNR131085:NNR131124 NXN131085:NXN131124 OHJ131085:OHJ131124 ORF131085:ORF131124 PBB131085:PBB131124 PKX131085:PKX131124 PUT131085:PUT131124 QEP131085:QEP131124 QOL131085:QOL131124 QYH131085:QYH131124 RID131085:RID131124 RRZ131085:RRZ131124 SBV131085:SBV131124 SLR131085:SLR131124 SVN131085:SVN131124 TFJ131085:TFJ131124 TPF131085:TPF131124 TZB131085:TZB131124 UIX131085:UIX131124 UST131085:UST131124 VCP131085:VCP131124 VML131085:VML131124 VWH131085:VWH131124 WGD131085:WGD131124 WPZ131085:WPZ131124 WZV131085:WZV131124 DN196621:DN196660 NJ196621:NJ196660 XF196621:XF196660 AHB196621:AHB196660 AQX196621:AQX196660 BAT196621:BAT196660 BKP196621:BKP196660 BUL196621:BUL196660 CEH196621:CEH196660 COD196621:COD196660 CXZ196621:CXZ196660 DHV196621:DHV196660 DRR196621:DRR196660 EBN196621:EBN196660 ELJ196621:ELJ196660 EVF196621:EVF196660 FFB196621:FFB196660 FOX196621:FOX196660 FYT196621:FYT196660 GIP196621:GIP196660 GSL196621:GSL196660 HCH196621:HCH196660 HMD196621:HMD196660 HVZ196621:HVZ196660 IFV196621:IFV196660 IPR196621:IPR196660 IZN196621:IZN196660 JJJ196621:JJJ196660 JTF196621:JTF196660 KDB196621:KDB196660 KMX196621:KMX196660 KWT196621:KWT196660 LGP196621:LGP196660 LQL196621:LQL196660 MAH196621:MAH196660 MKD196621:MKD196660 MTZ196621:MTZ196660 NDV196621:NDV196660 NNR196621:NNR196660 NXN196621:NXN196660 OHJ196621:OHJ196660 ORF196621:ORF196660 PBB196621:PBB196660 PKX196621:PKX196660 PUT196621:PUT196660 QEP196621:QEP196660 QOL196621:QOL196660 QYH196621:QYH196660 RID196621:RID196660 RRZ196621:RRZ196660 SBV196621:SBV196660 SLR196621:SLR196660 SVN196621:SVN196660 TFJ196621:TFJ196660 TPF196621:TPF196660 TZB196621:TZB196660 UIX196621:UIX196660 UST196621:UST196660 VCP196621:VCP196660 VML196621:VML196660 VWH196621:VWH196660 WGD196621:WGD196660 WPZ196621:WPZ196660 WZV196621:WZV196660 DN262157:DN262196 NJ262157:NJ262196 XF262157:XF262196 AHB262157:AHB262196 AQX262157:AQX262196 BAT262157:BAT262196 BKP262157:BKP262196 BUL262157:BUL262196 CEH262157:CEH262196 COD262157:COD262196 CXZ262157:CXZ262196 DHV262157:DHV262196 DRR262157:DRR262196 EBN262157:EBN262196 ELJ262157:ELJ262196 EVF262157:EVF262196 FFB262157:FFB262196 FOX262157:FOX262196 FYT262157:FYT262196 GIP262157:GIP262196 GSL262157:GSL262196 HCH262157:HCH262196 HMD262157:HMD262196 HVZ262157:HVZ262196 IFV262157:IFV262196 IPR262157:IPR262196 IZN262157:IZN262196 JJJ262157:JJJ262196 JTF262157:JTF262196 KDB262157:KDB262196 KMX262157:KMX262196 KWT262157:KWT262196 LGP262157:LGP262196 LQL262157:LQL262196 MAH262157:MAH262196 MKD262157:MKD262196 MTZ262157:MTZ262196 NDV262157:NDV262196 NNR262157:NNR262196 NXN262157:NXN262196 OHJ262157:OHJ262196 ORF262157:ORF262196 PBB262157:PBB262196 PKX262157:PKX262196 PUT262157:PUT262196 QEP262157:QEP262196 QOL262157:QOL262196 QYH262157:QYH262196 RID262157:RID262196 RRZ262157:RRZ262196 SBV262157:SBV262196 SLR262157:SLR262196 SVN262157:SVN262196 TFJ262157:TFJ262196 TPF262157:TPF262196 TZB262157:TZB262196 UIX262157:UIX262196 UST262157:UST262196 VCP262157:VCP262196 VML262157:VML262196 VWH262157:VWH262196 WGD262157:WGD262196 WPZ262157:WPZ262196 WZV262157:WZV262196 DN327693:DN327732 NJ327693:NJ327732 XF327693:XF327732 AHB327693:AHB327732 AQX327693:AQX327732 BAT327693:BAT327732 BKP327693:BKP327732 BUL327693:BUL327732 CEH327693:CEH327732 COD327693:COD327732 CXZ327693:CXZ327732 DHV327693:DHV327732 DRR327693:DRR327732 EBN327693:EBN327732 ELJ327693:ELJ327732 EVF327693:EVF327732 FFB327693:FFB327732 FOX327693:FOX327732 FYT327693:FYT327732 GIP327693:GIP327732 GSL327693:GSL327732 HCH327693:HCH327732 HMD327693:HMD327732 HVZ327693:HVZ327732 IFV327693:IFV327732 IPR327693:IPR327732 IZN327693:IZN327732 JJJ327693:JJJ327732 JTF327693:JTF327732 KDB327693:KDB327732 KMX327693:KMX327732 KWT327693:KWT327732 LGP327693:LGP327732 LQL327693:LQL327732 MAH327693:MAH327732 MKD327693:MKD327732 MTZ327693:MTZ327732 NDV327693:NDV327732 NNR327693:NNR327732 NXN327693:NXN327732 OHJ327693:OHJ327732 ORF327693:ORF327732 PBB327693:PBB327732 PKX327693:PKX327732 PUT327693:PUT327732 QEP327693:QEP327732 QOL327693:QOL327732 QYH327693:QYH327732 RID327693:RID327732 RRZ327693:RRZ327732 SBV327693:SBV327732 SLR327693:SLR327732 SVN327693:SVN327732 TFJ327693:TFJ327732 TPF327693:TPF327732 TZB327693:TZB327732 UIX327693:UIX327732 UST327693:UST327732 VCP327693:VCP327732 VML327693:VML327732 VWH327693:VWH327732 WGD327693:WGD327732 WPZ327693:WPZ327732 WZV327693:WZV327732 DN393229:DN393268 NJ393229:NJ393268 XF393229:XF393268 AHB393229:AHB393268 AQX393229:AQX393268 BAT393229:BAT393268 BKP393229:BKP393268 BUL393229:BUL393268 CEH393229:CEH393268 COD393229:COD393268 CXZ393229:CXZ393268 DHV393229:DHV393268 DRR393229:DRR393268 EBN393229:EBN393268 ELJ393229:ELJ393268 EVF393229:EVF393268 FFB393229:FFB393268 FOX393229:FOX393268 FYT393229:FYT393268 GIP393229:GIP393268 GSL393229:GSL393268 HCH393229:HCH393268 HMD393229:HMD393268 HVZ393229:HVZ393268 IFV393229:IFV393268 IPR393229:IPR393268 IZN393229:IZN393268 JJJ393229:JJJ393268 JTF393229:JTF393268 KDB393229:KDB393268 KMX393229:KMX393268 KWT393229:KWT393268 LGP393229:LGP393268 LQL393229:LQL393268 MAH393229:MAH393268 MKD393229:MKD393268 MTZ393229:MTZ393268 NDV393229:NDV393268 NNR393229:NNR393268 NXN393229:NXN393268 OHJ393229:OHJ393268 ORF393229:ORF393268 PBB393229:PBB393268 PKX393229:PKX393268 PUT393229:PUT393268 QEP393229:QEP393268 QOL393229:QOL393268 QYH393229:QYH393268 RID393229:RID393268 RRZ393229:RRZ393268 SBV393229:SBV393268 SLR393229:SLR393268 SVN393229:SVN393268 TFJ393229:TFJ393268 TPF393229:TPF393268 TZB393229:TZB393268 UIX393229:UIX393268 UST393229:UST393268 VCP393229:VCP393268 VML393229:VML393268 VWH393229:VWH393268 WGD393229:WGD393268 WPZ393229:WPZ393268 WZV393229:WZV393268 DN458765:DN458804 NJ458765:NJ458804 XF458765:XF458804 AHB458765:AHB458804 AQX458765:AQX458804 BAT458765:BAT458804 BKP458765:BKP458804 BUL458765:BUL458804 CEH458765:CEH458804 COD458765:COD458804 CXZ458765:CXZ458804 DHV458765:DHV458804 DRR458765:DRR458804 EBN458765:EBN458804 ELJ458765:ELJ458804 EVF458765:EVF458804 FFB458765:FFB458804 FOX458765:FOX458804 FYT458765:FYT458804 GIP458765:GIP458804 GSL458765:GSL458804 HCH458765:HCH458804 HMD458765:HMD458804 HVZ458765:HVZ458804 IFV458765:IFV458804 IPR458765:IPR458804 IZN458765:IZN458804 JJJ458765:JJJ458804 JTF458765:JTF458804 KDB458765:KDB458804 KMX458765:KMX458804 KWT458765:KWT458804 LGP458765:LGP458804 LQL458765:LQL458804 MAH458765:MAH458804 MKD458765:MKD458804 MTZ458765:MTZ458804 NDV458765:NDV458804 NNR458765:NNR458804 NXN458765:NXN458804 OHJ458765:OHJ458804 ORF458765:ORF458804 PBB458765:PBB458804 PKX458765:PKX458804 PUT458765:PUT458804 QEP458765:QEP458804 QOL458765:QOL458804 QYH458765:QYH458804 RID458765:RID458804 RRZ458765:RRZ458804 SBV458765:SBV458804 SLR458765:SLR458804 SVN458765:SVN458804 TFJ458765:TFJ458804 TPF458765:TPF458804 TZB458765:TZB458804 UIX458765:UIX458804 UST458765:UST458804 VCP458765:VCP458804 VML458765:VML458804 VWH458765:VWH458804 WGD458765:WGD458804 WPZ458765:WPZ458804 WZV458765:WZV458804 DN524301:DN524340 NJ524301:NJ524340 XF524301:XF524340 AHB524301:AHB524340 AQX524301:AQX524340 BAT524301:BAT524340 BKP524301:BKP524340 BUL524301:BUL524340 CEH524301:CEH524340 COD524301:COD524340 CXZ524301:CXZ524340 DHV524301:DHV524340 DRR524301:DRR524340 EBN524301:EBN524340 ELJ524301:ELJ524340 EVF524301:EVF524340 FFB524301:FFB524340 FOX524301:FOX524340 FYT524301:FYT524340 GIP524301:GIP524340 GSL524301:GSL524340 HCH524301:HCH524340 HMD524301:HMD524340 HVZ524301:HVZ524340 IFV524301:IFV524340 IPR524301:IPR524340 IZN524301:IZN524340 JJJ524301:JJJ524340 JTF524301:JTF524340 KDB524301:KDB524340 KMX524301:KMX524340 KWT524301:KWT524340 LGP524301:LGP524340 LQL524301:LQL524340 MAH524301:MAH524340 MKD524301:MKD524340 MTZ524301:MTZ524340 NDV524301:NDV524340 NNR524301:NNR524340 NXN524301:NXN524340 OHJ524301:OHJ524340 ORF524301:ORF524340 PBB524301:PBB524340 PKX524301:PKX524340 PUT524301:PUT524340 QEP524301:QEP524340 QOL524301:QOL524340 QYH524301:QYH524340 RID524301:RID524340 RRZ524301:RRZ524340 SBV524301:SBV524340 SLR524301:SLR524340 SVN524301:SVN524340 TFJ524301:TFJ524340 TPF524301:TPF524340 TZB524301:TZB524340 UIX524301:UIX524340 UST524301:UST524340 VCP524301:VCP524340 VML524301:VML524340 VWH524301:VWH524340 WGD524301:WGD524340 WPZ524301:WPZ524340 WZV524301:WZV524340 DN589837:DN589876 NJ589837:NJ589876 XF589837:XF589876 AHB589837:AHB589876 AQX589837:AQX589876 BAT589837:BAT589876 BKP589837:BKP589876 BUL589837:BUL589876 CEH589837:CEH589876 COD589837:COD589876 CXZ589837:CXZ589876 DHV589837:DHV589876 DRR589837:DRR589876 EBN589837:EBN589876 ELJ589837:ELJ589876 EVF589837:EVF589876 FFB589837:FFB589876 FOX589837:FOX589876 FYT589837:FYT589876 GIP589837:GIP589876 GSL589837:GSL589876 HCH589837:HCH589876 HMD589837:HMD589876 HVZ589837:HVZ589876 IFV589837:IFV589876 IPR589837:IPR589876 IZN589837:IZN589876 JJJ589837:JJJ589876 JTF589837:JTF589876 KDB589837:KDB589876 KMX589837:KMX589876 KWT589837:KWT589876 LGP589837:LGP589876 LQL589837:LQL589876 MAH589837:MAH589876 MKD589837:MKD589876 MTZ589837:MTZ589876 NDV589837:NDV589876 NNR589837:NNR589876 NXN589837:NXN589876 OHJ589837:OHJ589876 ORF589837:ORF589876 PBB589837:PBB589876 PKX589837:PKX589876 PUT589837:PUT589876 QEP589837:QEP589876 QOL589837:QOL589876 QYH589837:QYH589876 RID589837:RID589876 RRZ589837:RRZ589876 SBV589837:SBV589876 SLR589837:SLR589876 SVN589837:SVN589876 TFJ589837:TFJ589876 TPF589837:TPF589876 TZB589837:TZB589876 UIX589837:UIX589876 UST589837:UST589876 VCP589837:VCP589876 VML589837:VML589876 VWH589837:VWH589876 WGD589837:WGD589876 WPZ589837:WPZ589876 WZV589837:WZV589876 DN655373:DN655412 NJ655373:NJ655412 XF655373:XF655412 AHB655373:AHB655412 AQX655373:AQX655412 BAT655373:BAT655412 BKP655373:BKP655412 BUL655373:BUL655412 CEH655373:CEH655412 COD655373:COD655412 CXZ655373:CXZ655412 DHV655373:DHV655412 DRR655373:DRR655412 EBN655373:EBN655412 ELJ655373:ELJ655412 EVF655373:EVF655412 FFB655373:FFB655412 FOX655373:FOX655412 FYT655373:FYT655412 GIP655373:GIP655412 GSL655373:GSL655412 HCH655373:HCH655412 HMD655373:HMD655412 HVZ655373:HVZ655412 IFV655373:IFV655412 IPR655373:IPR655412 IZN655373:IZN655412 JJJ655373:JJJ655412 JTF655373:JTF655412 KDB655373:KDB655412 KMX655373:KMX655412 KWT655373:KWT655412 LGP655373:LGP655412 LQL655373:LQL655412 MAH655373:MAH655412 MKD655373:MKD655412 MTZ655373:MTZ655412 NDV655373:NDV655412 NNR655373:NNR655412 NXN655373:NXN655412 OHJ655373:OHJ655412 ORF655373:ORF655412 PBB655373:PBB655412 PKX655373:PKX655412 PUT655373:PUT655412 QEP655373:QEP655412 QOL655373:QOL655412 QYH655373:QYH655412 RID655373:RID655412 RRZ655373:RRZ655412 SBV655373:SBV655412 SLR655373:SLR655412 SVN655373:SVN655412 TFJ655373:TFJ655412 TPF655373:TPF655412 TZB655373:TZB655412 UIX655373:UIX655412 UST655373:UST655412 VCP655373:VCP655412 VML655373:VML655412 VWH655373:VWH655412 WGD655373:WGD655412 WPZ655373:WPZ655412 WZV655373:WZV655412 DN720909:DN720948 NJ720909:NJ720948 XF720909:XF720948 AHB720909:AHB720948 AQX720909:AQX720948 BAT720909:BAT720948 BKP720909:BKP720948 BUL720909:BUL720948 CEH720909:CEH720948 COD720909:COD720948 CXZ720909:CXZ720948 DHV720909:DHV720948 DRR720909:DRR720948 EBN720909:EBN720948 ELJ720909:ELJ720948 EVF720909:EVF720948 FFB720909:FFB720948 FOX720909:FOX720948 FYT720909:FYT720948 GIP720909:GIP720948 GSL720909:GSL720948 HCH720909:HCH720948 HMD720909:HMD720948 HVZ720909:HVZ720948 IFV720909:IFV720948 IPR720909:IPR720948 IZN720909:IZN720948 JJJ720909:JJJ720948 JTF720909:JTF720948 KDB720909:KDB720948 KMX720909:KMX720948 KWT720909:KWT720948 LGP720909:LGP720948 LQL720909:LQL720948 MAH720909:MAH720948 MKD720909:MKD720948 MTZ720909:MTZ720948 NDV720909:NDV720948 NNR720909:NNR720948 NXN720909:NXN720948 OHJ720909:OHJ720948 ORF720909:ORF720948 PBB720909:PBB720948 PKX720909:PKX720948 PUT720909:PUT720948 QEP720909:QEP720948 QOL720909:QOL720948 QYH720909:QYH720948 RID720909:RID720948 RRZ720909:RRZ720948 SBV720909:SBV720948 SLR720909:SLR720948 SVN720909:SVN720948 TFJ720909:TFJ720948 TPF720909:TPF720948 TZB720909:TZB720948 UIX720909:UIX720948 UST720909:UST720948 VCP720909:VCP720948 VML720909:VML720948 VWH720909:VWH720948 WGD720909:WGD720948 WPZ720909:WPZ720948 WZV720909:WZV720948 DN786445:DN786484 NJ786445:NJ786484 XF786445:XF786484 AHB786445:AHB786484 AQX786445:AQX786484 BAT786445:BAT786484 BKP786445:BKP786484 BUL786445:BUL786484 CEH786445:CEH786484 COD786445:COD786484 CXZ786445:CXZ786484 DHV786445:DHV786484 DRR786445:DRR786484 EBN786445:EBN786484 ELJ786445:ELJ786484 EVF786445:EVF786484 FFB786445:FFB786484 FOX786445:FOX786484 FYT786445:FYT786484 GIP786445:GIP786484 GSL786445:GSL786484 HCH786445:HCH786484 HMD786445:HMD786484 HVZ786445:HVZ786484 IFV786445:IFV786484 IPR786445:IPR786484 IZN786445:IZN786484 JJJ786445:JJJ786484 JTF786445:JTF786484 KDB786445:KDB786484 KMX786445:KMX786484 KWT786445:KWT786484 LGP786445:LGP786484 LQL786445:LQL786484 MAH786445:MAH786484 MKD786445:MKD786484 MTZ786445:MTZ786484 NDV786445:NDV786484 NNR786445:NNR786484 NXN786445:NXN786484 OHJ786445:OHJ786484 ORF786445:ORF786484 PBB786445:PBB786484 PKX786445:PKX786484 PUT786445:PUT786484 QEP786445:QEP786484 QOL786445:QOL786484 QYH786445:QYH786484 RID786445:RID786484 RRZ786445:RRZ786484 SBV786445:SBV786484 SLR786445:SLR786484 SVN786445:SVN786484 TFJ786445:TFJ786484 TPF786445:TPF786484 TZB786445:TZB786484 UIX786445:UIX786484 UST786445:UST786484 VCP786445:VCP786484 VML786445:VML786484 VWH786445:VWH786484 WGD786445:WGD786484 WPZ786445:WPZ786484 WZV786445:WZV786484 DN851981:DN852020 NJ851981:NJ852020 XF851981:XF852020 AHB851981:AHB852020 AQX851981:AQX852020 BAT851981:BAT852020 BKP851981:BKP852020 BUL851981:BUL852020 CEH851981:CEH852020 COD851981:COD852020 CXZ851981:CXZ852020 DHV851981:DHV852020 DRR851981:DRR852020 EBN851981:EBN852020 ELJ851981:ELJ852020 EVF851981:EVF852020 FFB851981:FFB852020 FOX851981:FOX852020 FYT851981:FYT852020 GIP851981:GIP852020 GSL851981:GSL852020 HCH851981:HCH852020 HMD851981:HMD852020 HVZ851981:HVZ852020 IFV851981:IFV852020 IPR851981:IPR852020 IZN851981:IZN852020 JJJ851981:JJJ852020 JTF851981:JTF852020 KDB851981:KDB852020 KMX851981:KMX852020 KWT851981:KWT852020 LGP851981:LGP852020 LQL851981:LQL852020 MAH851981:MAH852020 MKD851981:MKD852020 MTZ851981:MTZ852020 NDV851981:NDV852020 NNR851981:NNR852020 NXN851981:NXN852020 OHJ851981:OHJ852020 ORF851981:ORF852020 PBB851981:PBB852020 PKX851981:PKX852020 PUT851981:PUT852020 QEP851981:QEP852020 QOL851981:QOL852020 QYH851981:QYH852020 RID851981:RID852020 RRZ851981:RRZ852020 SBV851981:SBV852020 SLR851981:SLR852020 SVN851981:SVN852020 TFJ851981:TFJ852020 TPF851981:TPF852020 TZB851981:TZB852020 UIX851981:UIX852020 UST851981:UST852020 VCP851981:VCP852020 VML851981:VML852020 VWH851981:VWH852020 WGD851981:WGD852020 WPZ851981:WPZ852020 WZV851981:WZV852020 DN917517:DN917556 NJ917517:NJ917556 XF917517:XF917556 AHB917517:AHB917556 AQX917517:AQX917556 BAT917517:BAT917556 BKP917517:BKP917556 BUL917517:BUL917556 CEH917517:CEH917556 COD917517:COD917556 CXZ917517:CXZ917556 DHV917517:DHV917556 DRR917517:DRR917556 EBN917517:EBN917556 ELJ917517:ELJ917556 EVF917517:EVF917556 FFB917517:FFB917556 FOX917517:FOX917556 FYT917517:FYT917556 GIP917517:GIP917556 GSL917517:GSL917556 HCH917517:HCH917556 HMD917517:HMD917556 HVZ917517:HVZ917556 IFV917517:IFV917556 IPR917517:IPR917556 IZN917517:IZN917556 JJJ917517:JJJ917556 JTF917517:JTF917556 KDB917517:KDB917556 KMX917517:KMX917556 KWT917517:KWT917556 LGP917517:LGP917556 LQL917517:LQL917556 MAH917517:MAH917556 MKD917517:MKD917556 MTZ917517:MTZ917556 NDV917517:NDV917556 NNR917517:NNR917556 NXN917517:NXN917556 OHJ917517:OHJ917556 ORF917517:ORF917556 PBB917517:PBB917556 PKX917517:PKX917556 PUT917517:PUT917556 QEP917517:QEP917556 QOL917517:QOL917556 QYH917517:QYH917556 RID917517:RID917556 RRZ917517:RRZ917556 SBV917517:SBV917556 SLR917517:SLR917556 SVN917517:SVN917556 TFJ917517:TFJ917556 TPF917517:TPF917556 TZB917517:TZB917556 UIX917517:UIX917556 UST917517:UST917556 VCP917517:VCP917556 VML917517:VML917556 VWH917517:VWH917556 WGD917517:WGD917556 WPZ917517:WPZ917556 WZV917517:WZV917556 DN983053:DN983092 NJ983053:NJ983092 XF983053:XF983092 AHB983053:AHB983092 AQX983053:AQX983092 BAT983053:BAT983092 BKP983053:BKP983092 BUL983053:BUL983092 CEH983053:CEH983092 COD983053:COD983092 CXZ983053:CXZ983092 DHV983053:DHV983092 DRR983053:DRR983092 EBN983053:EBN983092 ELJ983053:ELJ983092 EVF983053:EVF983092 FFB983053:FFB983092 FOX983053:FOX983092 FYT983053:FYT983092 GIP983053:GIP983092 GSL983053:GSL983092 HCH983053:HCH983092 HMD983053:HMD983092 HVZ983053:HVZ983092 IFV983053:IFV983092 IPR983053:IPR983092 IZN983053:IZN983092 JJJ983053:JJJ983092 JTF983053:JTF983092 KDB983053:KDB983092 KMX983053:KMX983092 KWT983053:KWT983092 LGP983053:LGP983092 LQL983053:LQL983092 MAH983053:MAH983092 MKD983053:MKD983092 MTZ983053:MTZ983092 NDV983053:NDV983092 NNR983053:NNR983092 NXN983053:NXN983092 OHJ983053:OHJ983092 ORF983053:ORF983092 PBB983053:PBB983092 PKX983053:PKX983092 PUT983053:PUT983092 QEP983053:QEP983092 QOL983053:QOL983092 QYH983053:QYH983092 RID983053:RID983092 RRZ983053:RRZ983092 SBV983053:SBV983092 SLR983053:SLR983092 SVN983053:SVN983092 TFJ983053:TFJ983092 TPF983053:TPF983092 TZB983053:TZB983092 UIX983053:UIX983092 UST983053:UST983092 VCP983053:VCP983092 VML983053:VML983092 VWH983053:VWH983092 WGD983053:WGD983092 WPZ983053:WPZ983092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dimension ref="B2:M20"/>
  <sheetViews>
    <sheetView workbookViewId="0">
      <selection activeCell="D9" sqref="D9"/>
    </sheetView>
  </sheetViews>
  <sheetFormatPr defaultRowHeight="15" x14ac:dyDescent="0.25"/>
  <cols>
    <col min="4" max="4" width="10.5703125" customWidth="1"/>
    <col min="6" max="6" width="11.5703125" bestFit="1" customWidth="1"/>
  </cols>
  <sheetData>
    <row r="2" spans="2:13" ht="15.75" thickBot="1" x14ac:dyDescent="0.3"/>
    <row r="3" spans="2:13" ht="15.75" thickBot="1" x14ac:dyDescent="0.3">
      <c r="B3" s="656" t="s">
        <v>193</v>
      </c>
      <c r="C3" s="657"/>
      <c r="D3" s="657"/>
      <c r="E3" s="657"/>
      <c r="F3" s="657"/>
      <c r="G3" s="657"/>
      <c r="H3" s="657"/>
      <c r="I3" s="657"/>
      <c r="J3" s="657"/>
      <c r="K3" s="657"/>
      <c r="L3" s="658"/>
    </row>
    <row r="4" spans="2:13" ht="60.75" thickBot="1" x14ac:dyDescent="0.3">
      <c r="B4" s="338" t="s">
        <v>194</v>
      </c>
      <c r="C4" s="338" t="s">
        <v>195</v>
      </c>
      <c r="D4" s="339" t="s">
        <v>196</v>
      </c>
      <c r="E4" s="339" t="s">
        <v>197</v>
      </c>
      <c r="F4" s="339" t="s">
        <v>198</v>
      </c>
      <c r="G4" s="340" t="s">
        <v>199</v>
      </c>
      <c r="H4" s="340" t="s">
        <v>200</v>
      </c>
      <c r="I4" s="339" t="s">
        <v>201</v>
      </c>
      <c r="J4" s="340" t="s">
        <v>202</v>
      </c>
      <c r="K4" s="340" t="s">
        <v>203</v>
      </c>
      <c r="L4" s="650" t="s">
        <v>261</v>
      </c>
    </row>
    <row r="5" spans="2:13" ht="15.75" thickBot="1" x14ac:dyDescent="0.3">
      <c r="B5" s="341">
        <v>30</v>
      </c>
      <c r="C5" s="341">
        <v>0.37</v>
      </c>
      <c r="D5" s="341">
        <v>0</v>
      </c>
      <c r="E5" s="342">
        <v>1</v>
      </c>
      <c r="F5" s="342">
        <v>1.1000000000000001</v>
      </c>
      <c r="G5" s="343">
        <f>F5*E5*D5</f>
        <v>0</v>
      </c>
      <c r="H5" s="343">
        <f>G5-I5-K5</f>
        <v>0</v>
      </c>
      <c r="I5" s="344">
        <f>D5*0.5*0.1</f>
        <v>0</v>
      </c>
      <c r="J5" s="343">
        <f>(3.141592654*C5^2)/4</f>
        <v>0.10752100858315</v>
      </c>
      <c r="K5" s="343">
        <f>J5*D5</f>
        <v>0</v>
      </c>
      <c r="L5" s="651"/>
    </row>
    <row r="6" spans="2:13" ht="15.75" thickBot="1" x14ac:dyDescent="0.3">
      <c r="B6" s="341">
        <v>40</v>
      </c>
      <c r="C6" s="341">
        <v>0.48</v>
      </c>
      <c r="D6" s="341">
        <v>0</v>
      </c>
      <c r="E6" s="343">
        <v>1.1000000000000001</v>
      </c>
      <c r="F6" s="343">
        <v>1.2</v>
      </c>
      <c r="G6" s="343">
        <f>F6*E6*D6</f>
        <v>0</v>
      </c>
      <c r="H6" s="343">
        <f>G6-I6-K6</f>
        <v>0</v>
      </c>
      <c r="I6" s="345">
        <f>D6*0.5*0.1</f>
        <v>0</v>
      </c>
      <c r="J6" s="343">
        <f>(3.141592654*C6^2)/4</f>
        <v>0.18095573687040001</v>
      </c>
      <c r="K6" s="343">
        <f>J6*D6</f>
        <v>0</v>
      </c>
      <c r="L6" s="651"/>
    </row>
    <row r="7" spans="2:13" ht="15.75" thickBot="1" x14ac:dyDescent="0.3">
      <c r="B7" s="341">
        <v>50</v>
      </c>
      <c r="C7" s="341">
        <v>0.6</v>
      </c>
      <c r="D7" s="341">
        <v>0</v>
      </c>
      <c r="E7" s="343">
        <v>1.4</v>
      </c>
      <c r="F7" s="343">
        <v>1.3</v>
      </c>
      <c r="G7" s="343">
        <f>F7*E7*D7</f>
        <v>0</v>
      </c>
      <c r="H7" s="343">
        <f>G7-I7-K7</f>
        <v>0</v>
      </c>
      <c r="I7" s="345">
        <f>D7*0.5*0.1</f>
        <v>0</v>
      </c>
      <c r="J7" s="343">
        <f>(3.141592654*C7^2)/4</f>
        <v>0.28274333885999997</v>
      </c>
      <c r="K7" s="343">
        <f>J7*D7</f>
        <v>0</v>
      </c>
      <c r="L7" s="651"/>
    </row>
    <row r="8" spans="2:13" ht="15.75" thickBot="1" x14ac:dyDescent="0.3">
      <c r="B8" s="341">
        <v>60</v>
      </c>
      <c r="C8" s="341">
        <v>0.71099999999999997</v>
      </c>
      <c r="D8" s="341">
        <v>60</v>
      </c>
      <c r="E8" s="343">
        <v>1.5</v>
      </c>
      <c r="F8" s="343">
        <v>1.4</v>
      </c>
      <c r="G8" s="343">
        <f>F8*E8*D8</f>
        <v>125.99999999999997</v>
      </c>
      <c r="H8" s="343">
        <f>G8-I8-K8</f>
        <v>99.177884099358963</v>
      </c>
      <c r="I8" s="345">
        <f>D8*0.5*0.1</f>
        <v>3</v>
      </c>
      <c r="J8" s="343">
        <f>(3.141592654*C8^2)/4</f>
        <v>0.39703526501068354</v>
      </c>
      <c r="K8" s="343">
        <f>J8*D8</f>
        <v>23.822115900641013</v>
      </c>
      <c r="L8" s="651"/>
    </row>
    <row r="9" spans="2:13" ht="15.75" thickBot="1" x14ac:dyDescent="0.3">
      <c r="B9" s="341">
        <v>80</v>
      </c>
      <c r="C9" s="341">
        <v>0.93</v>
      </c>
      <c r="D9" s="341">
        <v>0</v>
      </c>
      <c r="E9" s="343">
        <v>1.8</v>
      </c>
      <c r="F9" s="343">
        <v>1.6</v>
      </c>
      <c r="G9" s="343">
        <f>F9*E9*D9</f>
        <v>0</v>
      </c>
      <c r="H9" s="343">
        <f>G9-I9-K9</f>
        <v>0</v>
      </c>
      <c r="I9" s="345">
        <f>D9*0.5*0.1</f>
        <v>0</v>
      </c>
      <c r="J9" s="343">
        <f>(3.141592654*C9^2)/4</f>
        <v>0.67929087161115009</v>
      </c>
      <c r="K9" s="343">
        <f>J9*D9</f>
        <v>0</v>
      </c>
      <c r="L9" s="651"/>
    </row>
    <row r="10" spans="2:13" ht="15.75" thickBot="1" x14ac:dyDescent="0.3">
      <c r="B10" s="653" t="s">
        <v>18</v>
      </c>
      <c r="C10" s="654"/>
      <c r="D10" s="654"/>
      <c r="E10" s="654"/>
      <c r="F10" s="655"/>
      <c r="G10" s="346">
        <f>SUM(G5:G9)</f>
        <v>125.99999999999997</v>
      </c>
      <c r="H10" s="347">
        <f>SUM(H5:H9)</f>
        <v>99.177884099358963</v>
      </c>
      <c r="I10" s="347">
        <f>SUM(I5:I9)</f>
        <v>3</v>
      </c>
      <c r="J10" s="348"/>
      <c r="K10" s="349"/>
      <c r="L10" s="652"/>
    </row>
    <row r="11" spans="2:13" ht="15.75" thickBot="1" x14ac:dyDescent="0.3">
      <c r="B11" s="350"/>
      <c r="C11" s="350"/>
      <c r="D11" s="351"/>
      <c r="E11" s="351"/>
      <c r="F11" s="351"/>
      <c r="G11" s="352"/>
      <c r="H11" s="352"/>
      <c r="I11" s="352"/>
      <c r="J11" s="352"/>
      <c r="K11" s="352"/>
      <c r="L11" s="353"/>
    </row>
    <row r="12" spans="2:13" ht="30.75" thickBot="1" x14ac:dyDescent="0.3">
      <c r="B12" s="350"/>
      <c r="C12" s="350"/>
      <c r="D12" s="338" t="s">
        <v>204</v>
      </c>
      <c r="E12" s="338" t="s">
        <v>8</v>
      </c>
      <c r="F12" s="338" t="s">
        <v>205</v>
      </c>
      <c r="G12" s="352"/>
      <c r="H12" s="350"/>
      <c r="I12" s="338" t="s">
        <v>204</v>
      </c>
      <c r="J12" s="338" t="s">
        <v>206</v>
      </c>
      <c r="K12" s="338" t="s">
        <v>207</v>
      </c>
    </row>
    <row r="13" spans="2:13" ht="15.75" thickBot="1" x14ac:dyDescent="0.3">
      <c r="B13" s="354"/>
      <c r="C13" s="355" t="s">
        <v>208</v>
      </c>
      <c r="D13" s="338" t="s">
        <v>209</v>
      </c>
      <c r="E13" s="338">
        <v>0</v>
      </c>
      <c r="F13" s="356">
        <f>(0.9*0.9*0.8)*E13</f>
        <v>0</v>
      </c>
      <c r="G13" s="357"/>
      <c r="H13" s="659" t="s">
        <v>210</v>
      </c>
      <c r="I13" s="338" t="s">
        <v>209</v>
      </c>
      <c r="J13" s="356">
        <f>2*3.141592654*(C5)*0.4</f>
        <v>0.92991142558399997</v>
      </c>
      <c r="K13" s="356">
        <f>J13*D5</f>
        <v>0</v>
      </c>
    </row>
    <row r="14" spans="2:13" ht="15.75" thickBot="1" x14ac:dyDescent="0.3">
      <c r="B14" s="357"/>
      <c r="C14" s="659" t="s">
        <v>211</v>
      </c>
      <c r="D14" s="338" t="s">
        <v>212</v>
      </c>
      <c r="E14" s="338">
        <v>0</v>
      </c>
      <c r="F14" s="356">
        <f>(1*1*0.9)*E14</f>
        <v>0</v>
      </c>
      <c r="G14" s="357"/>
      <c r="H14" s="660"/>
      <c r="I14" s="338" t="s">
        <v>212</v>
      </c>
      <c r="J14" s="356">
        <f>2*3.141592654*(C6)*0.4</f>
        <v>1.2063715791360001</v>
      </c>
      <c r="K14" s="356">
        <f>J14*D6</f>
        <v>0</v>
      </c>
    </row>
    <row r="15" spans="2:13" ht="15.75" thickBot="1" x14ac:dyDescent="0.3">
      <c r="B15" s="357"/>
      <c r="C15" s="660"/>
      <c r="D15" s="338" t="s">
        <v>213</v>
      </c>
      <c r="E15" s="338">
        <v>0</v>
      </c>
      <c r="F15" s="356">
        <f>(1.15*1.15*1)*E15</f>
        <v>0</v>
      </c>
      <c r="G15" s="357"/>
      <c r="H15" s="660"/>
      <c r="I15" s="338" t="s">
        <v>213</v>
      </c>
      <c r="J15" s="356">
        <f>2*3.141592654*(C7)*0.4</f>
        <v>1.50796447392</v>
      </c>
      <c r="K15" s="356">
        <f>J15*D7</f>
        <v>0</v>
      </c>
    </row>
    <row r="16" spans="2:13" ht="15.75" thickBot="1" x14ac:dyDescent="0.3">
      <c r="B16" s="357"/>
      <c r="C16" s="660"/>
      <c r="D16" s="338" t="s">
        <v>214</v>
      </c>
      <c r="E16" s="338">
        <v>0</v>
      </c>
      <c r="F16" s="356">
        <f>(1.25*1.25*1.1)*E16</f>
        <v>0</v>
      </c>
      <c r="G16" s="357"/>
      <c r="H16" s="660"/>
      <c r="I16" s="338" t="s">
        <v>214</v>
      </c>
      <c r="J16" s="356">
        <f>2*3.141592654*(C8)*0.4</f>
        <v>1.7869379015952001</v>
      </c>
      <c r="K16" s="356">
        <f>J16*D8</f>
        <v>107.21627409571201</v>
      </c>
      <c r="M16" s="357" t="s">
        <v>215</v>
      </c>
    </row>
    <row r="17" spans="2:12" ht="15.75" thickBot="1" x14ac:dyDescent="0.3">
      <c r="B17" s="357"/>
      <c r="C17" s="661"/>
      <c r="D17" s="338" t="s">
        <v>216</v>
      </c>
      <c r="E17" s="338">
        <v>0</v>
      </c>
      <c r="F17" s="356">
        <f>(1.45*1.45*1.3)*E17</f>
        <v>0</v>
      </c>
      <c r="G17" s="357"/>
      <c r="H17" s="661"/>
      <c r="I17" s="338" t="s">
        <v>216</v>
      </c>
      <c r="J17" s="356">
        <f>2*3.141592654*(C9)*0.4</f>
        <v>2.337344934576</v>
      </c>
      <c r="K17" s="356">
        <f>J17*D9</f>
        <v>0</v>
      </c>
      <c r="L17" s="357"/>
    </row>
    <row r="18" spans="2:12" ht="15.75" thickBot="1" x14ac:dyDescent="0.3">
      <c r="B18" s="357"/>
      <c r="C18" s="357" t="s">
        <v>221</v>
      </c>
      <c r="D18" s="357"/>
      <c r="E18" s="357">
        <f>SUM(E14:E17)</f>
        <v>0</v>
      </c>
      <c r="F18" s="357"/>
      <c r="G18" s="357"/>
      <c r="H18" s="357"/>
      <c r="I18" s="357"/>
      <c r="J18" s="357"/>
      <c r="K18" s="357"/>
      <c r="L18" s="357"/>
    </row>
    <row r="19" spans="2:12" ht="60.75" thickBot="1" x14ac:dyDescent="0.3">
      <c r="B19" s="357"/>
      <c r="C19" s="338" t="s">
        <v>217</v>
      </c>
      <c r="D19" s="358" t="s">
        <v>218</v>
      </c>
      <c r="E19" s="359" t="s">
        <v>219</v>
      </c>
      <c r="F19" s="359" t="s">
        <v>220</v>
      </c>
      <c r="G19" s="357"/>
      <c r="H19" s="357"/>
      <c r="I19" s="357"/>
      <c r="J19" s="357"/>
      <c r="K19" s="357"/>
    </row>
    <row r="20" spans="2:12" ht="15.75" thickBot="1" x14ac:dyDescent="0.3">
      <c r="B20" s="357"/>
      <c r="C20" s="360">
        <f>G10+F13+F14+F15+F16+F17</f>
        <v>125.99999999999997</v>
      </c>
      <c r="D20" s="361">
        <f>H10</f>
        <v>99.177884099358963</v>
      </c>
      <c r="E20" s="362">
        <f>I10</f>
        <v>3</v>
      </c>
      <c r="F20" s="362">
        <f>SUM(K13:K17)</f>
        <v>107.21627409571201</v>
      </c>
      <c r="G20" s="357"/>
      <c r="H20" s="357"/>
      <c r="I20" s="357"/>
      <c r="J20" s="357"/>
      <c r="K20" s="357"/>
    </row>
  </sheetData>
  <mergeCells count="5">
    <mergeCell ref="L4:L10"/>
    <mergeCell ref="B10:F10"/>
    <mergeCell ref="B3:L3"/>
    <mergeCell ref="H13:H17"/>
    <mergeCell ref="C14:C17"/>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dimension ref="A1:J33"/>
  <sheetViews>
    <sheetView workbookViewId="0">
      <selection activeCell="J33" sqref="J33"/>
    </sheetView>
  </sheetViews>
  <sheetFormatPr defaultRowHeight="15" x14ac:dyDescent="0.25"/>
  <cols>
    <col min="1" max="1" width="6" customWidth="1"/>
    <col min="2" max="2" width="14.42578125" customWidth="1"/>
    <col min="3" max="3" width="13.7109375" customWidth="1"/>
    <col min="4" max="4" width="15.42578125" customWidth="1"/>
    <col min="5" max="5" width="13.5703125" customWidth="1"/>
    <col min="6" max="6" width="15.42578125" customWidth="1"/>
    <col min="7" max="7" width="14.5703125" customWidth="1"/>
    <col min="8" max="8" width="12.85546875" customWidth="1"/>
    <col min="9" max="9" width="19" customWidth="1"/>
    <col min="10" max="10" width="16.7109375" customWidth="1"/>
  </cols>
  <sheetData>
    <row r="1" spans="1:10" ht="19.5" x14ac:dyDescent="0.25">
      <c r="A1" s="376"/>
      <c r="B1" s="662" t="s">
        <v>223</v>
      </c>
      <c r="C1" s="662"/>
      <c r="D1" s="662"/>
      <c r="E1" s="662"/>
      <c r="F1" s="662"/>
      <c r="G1" s="662"/>
      <c r="H1" s="662"/>
    </row>
    <row r="2" spans="1:10" ht="60.75" thickBot="1" x14ac:dyDescent="0.3">
      <c r="A2" s="376"/>
      <c r="B2" s="377" t="s">
        <v>224</v>
      </c>
      <c r="C2" s="377" t="s">
        <v>225</v>
      </c>
      <c r="D2" s="377" t="s">
        <v>271</v>
      </c>
      <c r="E2" s="377" t="s">
        <v>226</v>
      </c>
      <c r="F2" s="377" t="s">
        <v>227</v>
      </c>
      <c r="G2" s="377" t="s">
        <v>228</v>
      </c>
      <c r="H2" s="377" t="s">
        <v>229</v>
      </c>
      <c r="I2" s="377" t="s">
        <v>230</v>
      </c>
      <c r="J2" s="377" t="s">
        <v>317</v>
      </c>
    </row>
    <row r="3" spans="1:10" x14ac:dyDescent="0.25">
      <c r="A3" s="378">
        <v>1</v>
      </c>
      <c r="B3" s="379">
        <v>1685</v>
      </c>
      <c r="C3" s="380">
        <v>860</v>
      </c>
      <c r="D3" s="380">
        <v>210</v>
      </c>
      <c r="E3" s="380">
        <v>0</v>
      </c>
      <c r="F3" s="380">
        <v>0</v>
      </c>
      <c r="G3" s="381"/>
      <c r="H3" s="380">
        <v>3850</v>
      </c>
      <c r="I3" s="382">
        <v>0</v>
      </c>
      <c r="J3" s="409">
        <v>11.25</v>
      </c>
    </row>
    <row r="4" spans="1:10" x14ac:dyDescent="0.25">
      <c r="A4" s="378">
        <v>1</v>
      </c>
      <c r="B4" s="383">
        <v>0</v>
      </c>
      <c r="C4" s="384">
        <v>0</v>
      </c>
      <c r="D4" s="384">
        <v>162</v>
      </c>
      <c r="E4" s="384">
        <v>0</v>
      </c>
      <c r="F4" s="384">
        <v>0</v>
      </c>
      <c r="G4" s="385"/>
      <c r="H4" s="384"/>
      <c r="I4" s="384"/>
      <c r="J4" s="409"/>
    </row>
    <row r="5" spans="1:10" x14ac:dyDescent="0.25">
      <c r="A5" s="378">
        <v>1</v>
      </c>
      <c r="B5" s="383">
        <v>0</v>
      </c>
      <c r="C5" s="384">
        <v>0</v>
      </c>
      <c r="D5" s="384">
        <v>0</v>
      </c>
      <c r="E5" s="384">
        <v>0</v>
      </c>
      <c r="F5" s="384"/>
      <c r="G5" s="385"/>
      <c r="H5" s="384"/>
      <c r="I5" s="384"/>
      <c r="J5" s="409"/>
    </row>
    <row r="6" spans="1:10" x14ac:dyDescent="0.25">
      <c r="A6" s="378">
        <v>1</v>
      </c>
      <c r="B6" s="383"/>
      <c r="C6" s="384">
        <v>0</v>
      </c>
      <c r="D6" s="384">
        <v>0</v>
      </c>
      <c r="E6" s="384">
        <v>0</v>
      </c>
      <c r="F6" s="384"/>
      <c r="G6" s="385"/>
      <c r="H6" s="384"/>
      <c r="I6" s="384"/>
      <c r="J6" s="409"/>
    </row>
    <row r="7" spans="1:10" x14ac:dyDescent="0.25">
      <c r="A7" s="378">
        <v>1</v>
      </c>
      <c r="B7" s="383"/>
      <c r="C7" s="384">
        <v>0</v>
      </c>
      <c r="D7" s="384"/>
      <c r="E7" s="384"/>
      <c r="F7" s="384"/>
      <c r="G7" s="385"/>
      <c r="H7" s="384"/>
      <c r="I7" s="384"/>
      <c r="J7" s="409"/>
    </row>
    <row r="8" spans="1:10" x14ac:dyDescent="0.25">
      <c r="A8" s="378">
        <v>1</v>
      </c>
      <c r="B8" s="383"/>
      <c r="C8" s="384">
        <v>0</v>
      </c>
      <c r="D8" s="384"/>
      <c r="E8" s="384"/>
      <c r="F8" s="384"/>
      <c r="G8" s="385"/>
      <c r="H8" s="384"/>
      <c r="I8" s="384"/>
      <c r="J8" s="409"/>
    </row>
    <row r="9" spans="1:10" ht="15.75" thickBot="1" x14ac:dyDescent="0.3">
      <c r="A9" s="378">
        <v>1</v>
      </c>
      <c r="B9" s="386"/>
      <c r="C9" s="387">
        <v>0</v>
      </c>
      <c r="D9" s="387"/>
      <c r="E9" s="387"/>
      <c r="F9" s="387"/>
      <c r="G9" s="388"/>
      <c r="H9" s="387"/>
      <c r="I9" s="387"/>
      <c r="J9" s="409"/>
    </row>
    <row r="10" spans="1:10" ht="15.75" thickBot="1" x14ac:dyDescent="0.3">
      <c r="A10" s="378">
        <v>1</v>
      </c>
      <c r="B10" s="389"/>
      <c r="C10" s="390">
        <v>0</v>
      </c>
      <c r="D10" s="390"/>
      <c r="E10" s="390"/>
      <c r="F10" s="390"/>
      <c r="G10" s="391"/>
      <c r="H10" s="390"/>
      <c r="I10" s="390"/>
      <c r="J10" s="409"/>
    </row>
    <row r="11" spans="1:10" x14ac:dyDescent="0.25">
      <c r="A11" s="378">
        <v>2</v>
      </c>
      <c r="B11" s="379">
        <v>0</v>
      </c>
      <c r="C11" s="380">
        <v>0</v>
      </c>
      <c r="D11" s="380">
        <v>0</v>
      </c>
      <c r="E11" s="380"/>
      <c r="F11" s="380">
        <v>0</v>
      </c>
      <c r="G11" s="381">
        <v>0</v>
      </c>
      <c r="H11" s="380">
        <v>0</v>
      </c>
      <c r="I11" s="380"/>
      <c r="J11" s="409"/>
    </row>
    <row r="12" spans="1:10" x14ac:dyDescent="0.25">
      <c r="A12" s="378">
        <v>2</v>
      </c>
      <c r="B12" s="383">
        <v>0</v>
      </c>
      <c r="C12" s="384">
        <v>0</v>
      </c>
      <c r="D12" s="384">
        <v>0</v>
      </c>
      <c r="E12" s="384"/>
      <c r="F12" s="384">
        <v>0</v>
      </c>
      <c r="G12" s="385">
        <v>0</v>
      </c>
      <c r="H12" s="384">
        <v>0</v>
      </c>
      <c r="I12" s="384"/>
      <c r="J12" s="409"/>
    </row>
    <row r="13" spans="1:10" x14ac:dyDescent="0.25">
      <c r="A13" s="378">
        <v>2</v>
      </c>
      <c r="B13" s="383"/>
      <c r="C13" s="384">
        <v>0</v>
      </c>
      <c r="D13" s="384"/>
      <c r="E13" s="384"/>
      <c r="F13" s="384"/>
      <c r="G13" s="385"/>
      <c r="H13" s="384"/>
      <c r="I13" s="384"/>
      <c r="J13" s="409"/>
    </row>
    <row r="14" spans="1:10" ht="15.75" thickBot="1" x14ac:dyDescent="0.3">
      <c r="A14" s="378">
        <v>2</v>
      </c>
      <c r="B14" s="386"/>
      <c r="C14" s="387">
        <v>0</v>
      </c>
      <c r="D14" s="387"/>
      <c r="E14" s="387"/>
      <c r="F14" s="387"/>
      <c r="G14" s="388"/>
      <c r="H14" s="387"/>
      <c r="I14" s="387"/>
      <c r="J14" s="409"/>
    </row>
    <row r="15" spans="1:10" x14ac:dyDescent="0.25">
      <c r="A15" s="378">
        <v>3</v>
      </c>
      <c r="B15" s="379">
        <v>0</v>
      </c>
      <c r="C15" s="392">
        <v>0</v>
      </c>
      <c r="D15" s="380">
        <v>0</v>
      </c>
      <c r="E15" s="393">
        <v>0</v>
      </c>
      <c r="F15" s="380">
        <v>0</v>
      </c>
      <c r="G15" s="381">
        <v>0</v>
      </c>
      <c r="H15" s="380">
        <v>0</v>
      </c>
      <c r="I15" s="380"/>
      <c r="J15" s="409"/>
    </row>
    <row r="16" spans="1:10" x14ac:dyDescent="0.25">
      <c r="A16" s="378">
        <v>3</v>
      </c>
      <c r="B16" s="383">
        <v>0</v>
      </c>
      <c r="C16" s="384">
        <v>0</v>
      </c>
      <c r="D16" s="384">
        <v>0</v>
      </c>
      <c r="E16" s="394">
        <v>0</v>
      </c>
      <c r="F16" s="384">
        <v>0</v>
      </c>
      <c r="G16" s="385">
        <v>0</v>
      </c>
      <c r="H16" s="384">
        <v>0</v>
      </c>
      <c r="I16" s="384"/>
      <c r="J16" s="409"/>
    </row>
    <row r="17" spans="1:10" x14ac:dyDescent="0.25">
      <c r="A17" s="378">
        <v>3</v>
      </c>
      <c r="B17" s="383"/>
      <c r="C17" s="384">
        <v>0</v>
      </c>
      <c r="D17" s="384"/>
      <c r="E17" s="384"/>
      <c r="F17" s="384"/>
      <c r="G17" s="385"/>
      <c r="H17" s="384"/>
      <c r="I17" s="384"/>
      <c r="J17" s="409"/>
    </row>
    <row r="18" spans="1:10" ht="15.75" thickBot="1" x14ac:dyDescent="0.3">
      <c r="A18" s="378">
        <v>3</v>
      </c>
      <c r="B18" s="386"/>
      <c r="C18" s="395">
        <v>0</v>
      </c>
      <c r="D18" s="387"/>
      <c r="E18" s="387"/>
      <c r="F18" s="387"/>
      <c r="G18" s="388"/>
      <c r="H18" s="387"/>
      <c r="I18" s="387"/>
      <c r="J18" s="409"/>
    </row>
    <row r="19" spans="1:10" x14ac:dyDescent="0.25">
      <c r="A19" s="378">
        <v>4</v>
      </c>
      <c r="B19" s="379">
        <v>0</v>
      </c>
      <c r="C19" s="380">
        <v>0</v>
      </c>
      <c r="D19" s="380">
        <v>0</v>
      </c>
      <c r="E19" s="380">
        <v>0</v>
      </c>
      <c r="F19" s="380">
        <v>0</v>
      </c>
      <c r="G19" s="381">
        <v>0</v>
      </c>
      <c r="H19" s="380">
        <v>0</v>
      </c>
      <c r="I19" s="380"/>
      <c r="J19" s="409"/>
    </row>
    <row r="20" spans="1:10" x14ac:dyDescent="0.25">
      <c r="A20" s="378">
        <v>4</v>
      </c>
      <c r="B20" s="383">
        <v>0</v>
      </c>
      <c r="C20" s="384">
        <v>0</v>
      </c>
      <c r="D20" s="384">
        <v>0</v>
      </c>
      <c r="E20" s="384">
        <v>0</v>
      </c>
      <c r="F20" s="384">
        <v>0</v>
      </c>
      <c r="G20" s="385">
        <v>0</v>
      </c>
      <c r="H20" s="384">
        <v>0</v>
      </c>
      <c r="I20" s="384"/>
      <c r="J20" s="409"/>
    </row>
    <row r="21" spans="1:10" x14ac:dyDescent="0.25">
      <c r="A21" s="378">
        <v>4</v>
      </c>
      <c r="B21" s="383">
        <v>0</v>
      </c>
      <c r="C21" s="384">
        <v>0</v>
      </c>
      <c r="D21" s="384"/>
      <c r="E21" s="384"/>
      <c r="F21" s="384"/>
      <c r="G21" s="385"/>
      <c r="H21" s="384"/>
      <c r="I21" s="384"/>
      <c r="J21" s="409"/>
    </row>
    <row r="22" spans="1:10" ht="15.75" thickBot="1" x14ac:dyDescent="0.3">
      <c r="A22" s="378">
        <v>4</v>
      </c>
      <c r="B22" s="386"/>
      <c r="C22" s="387">
        <v>0</v>
      </c>
      <c r="D22" s="387"/>
      <c r="E22" s="387"/>
      <c r="F22" s="387"/>
      <c r="G22" s="388"/>
      <c r="H22" s="387"/>
      <c r="I22" s="387"/>
      <c r="J22" s="409"/>
    </row>
    <row r="23" spans="1:10" x14ac:dyDescent="0.25">
      <c r="A23" s="378">
        <v>5</v>
      </c>
      <c r="B23" s="379">
        <v>0</v>
      </c>
      <c r="C23" s="380">
        <v>0</v>
      </c>
      <c r="D23" s="380">
        <v>0</v>
      </c>
      <c r="E23" s="380">
        <v>0</v>
      </c>
      <c r="F23" s="380">
        <v>0</v>
      </c>
      <c r="G23" s="381">
        <v>0</v>
      </c>
      <c r="H23" s="380">
        <v>0</v>
      </c>
      <c r="I23" s="380"/>
      <c r="J23" s="409"/>
    </row>
    <row r="24" spans="1:10" x14ac:dyDescent="0.25">
      <c r="A24" s="378">
        <v>5</v>
      </c>
      <c r="B24" s="383">
        <v>0</v>
      </c>
      <c r="C24" s="384">
        <v>0</v>
      </c>
      <c r="D24" s="384">
        <v>0</v>
      </c>
      <c r="E24" s="384">
        <v>0</v>
      </c>
      <c r="F24" s="384">
        <v>0</v>
      </c>
      <c r="G24" s="385">
        <v>0</v>
      </c>
      <c r="H24" s="384">
        <v>0</v>
      </c>
      <c r="I24" s="384"/>
      <c r="J24" s="409"/>
    </row>
    <row r="25" spans="1:10" x14ac:dyDescent="0.25">
      <c r="A25" s="378">
        <v>5</v>
      </c>
      <c r="B25" s="383"/>
      <c r="C25" s="384">
        <v>0</v>
      </c>
      <c r="D25" s="384"/>
      <c r="E25" s="384"/>
      <c r="F25" s="384"/>
      <c r="G25" s="385"/>
      <c r="H25" s="384">
        <v>0</v>
      </c>
      <c r="I25" s="384"/>
      <c r="J25" s="409"/>
    </row>
    <row r="26" spans="1:10" ht="15.75" thickBot="1" x14ac:dyDescent="0.3">
      <c r="A26" s="378">
        <v>5</v>
      </c>
      <c r="B26" s="386"/>
      <c r="C26" s="387">
        <v>0</v>
      </c>
      <c r="D26" s="387"/>
      <c r="E26" s="387">
        <v>0</v>
      </c>
      <c r="F26" s="387"/>
      <c r="G26" s="388"/>
      <c r="H26" s="387"/>
      <c r="I26" s="387"/>
      <c r="J26" s="409"/>
    </row>
    <row r="27" spans="1:10" x14ac:dyDescent="0.25">
      <c r="A27" s="378">
        <v>6</v>
      </c>
      <c r="B27" s="379">
        <v>0</v>
      </c>
      <c r="C27" s="380">
        <v>0</v>
      </c>
      <c r="D27" s="380">
        <v>0</v>
      </c>
      <c r="E27" s="380">
        <v>0</v>
      </c>
      <c r="F27" s="380">
        <v>0</v>
      </c>
      <c r="G27" s="381">
        <v>0</v>
      </c>
      <c r="H27" s="380">
        <v>0</v>
      </c>
      <c r="I27" s="380">
        <v>0</v>
      </c>
      <c r="J27" s="409"/>
    </row>
    <row r="28" spans="1:10" x14ac:dyDescent="0.25">
      <c r="A28" s="378">
        <v>6</v>
      </c>
      <c r="B28" s="383"/>
      <c r="C28" s="384">
        <v>0</v>
      </c>
      <c r="D28" s="384">
        <v>0</v>
      </c>
      <c r="E28" s="384">
        <v>0</v>
      </c>
      <c r="F28" s="384">
        <v>0</v>
      </c>
      <c r="G28" s="385">
        <v>0</v>
      </c>
      <c r="H28" s="384">
        <v>0</v>
      </c>
      <c r="I28" s="384"/>
      <c r="J28" s="409"/>
    </row>
    <row r="29" spans="1:10" x14ac:dyDescent="0.25">
      <c r="A29" s="378">
        <v>6</v>
      </c>
      <c r="B29" s="383"/>
      <c r="C29" s="384">
        <v>0</v>
      </c>
      <c r="D29" s="384"/>
      <c r="E29" s="384"/>
      <c r="F29" s="384"/>
      <c r="G29" s="385"/>
      <c r="H29" s="384">
        <v>0</v>
      </c>
      <c r="I29" s="384"/>
      <c r="J29" s="409"/>
    </row>
    <row r="30" spans="1:10" ht="15.75" thickBot="1" x14ac:dyDescent="0.3">
      <c r="A30" s="378">
        <v>6</v>
      </c>
      <c r="B30" s="386"/>
      <c r="C30" s="387">
        <v>0</v>
      </c>
      <c r="D30" s="387"/>
      <c r="E30" s="387"/>
      <c r="F30" s="387"/>
      <c r="G30" s="388"/>
      <c r="H30" s="387"/>
      <c r="I30" s="387"/>
      <c r="J30" s="409"/>
    </row>
    <row r="31" spans="1:10" ht="15.75" thickBot="1" x14ac:dyDescent="0.3">
      <c r="B31" s="396"/>
      <c r="C31" s="396"/>
      <c r="D31" s="396"/>
      <c r="E31" s="396"/>
      <c r="F31" s="396"/>
      <c r="G31" s="396"/>
      <c r="H31" s="396"/>
      <c r="I31" s="396"/>
    </row>
    <row r="32" spans="1:10" ht="60" x14ac:dyDescent="0.25">
      <c r="A32" s="397"/>
      <c r="B32" s="398" t="s">
        <v>322</v>
      </c>
      <c r="C32" s="399" t="s">
        <v>323</v>
      </c>
      <c r="D32" s="399" t="s">
        <v>272</v>
      </c>
      <c r="E32" s="399" t="s">
        <v>321</v>
      </c>
      <c r="F32" s="399" t="s">
        <v>231</v>
      </c>
      <c r="G32" s="400" t="s">
        <v>320</v>
      </c>
      <c r="H32" s="377" t="s">
        <v>319</v>
      </c>
      <c r="I32" s="377" t="s">
        <v>230</v>
      </c>
      <c r="J32" s="377" t="s">
        <v>318</v>
      </c>
    </row>
    <row r="33" spans="2:10" ht="15.75" thickBot="1" x14ac:dyDescent="0.3">
      <c r="B33" s="401">
        <f>SUM(B3:B30)/3*0.1</f>
        <v>56.166666666666664</v>
      </c>
      <c r="C33" s="402">
        <f>SUM(C3:C30)*0.1</f>
        <v>86</v>
      </c>
      <c r="D33" s="402">
        <f t="shared" ref="B33:G33" si="0">SUM(D3:D30)</f>
        <v>372</v>
      </c>
      <c r="E33" s="402">
        <f t="shared" si="0"/>
        <v>0</v>
      </c>
      <c r="F33" s="402">
        <f t="shared" si="0"/>
        <v>0</v>
      </c>
      <c r="G33" s="403">
        <f t="shared" si="0"/>
        <v>0</v>
      </c>
      <c r="H33" s="402">
        <f>SUM(H3:H30)*0.1</f>
        <v>385</v>
      </c>
      <c r="I33" s="404">
        <f>SUM(I3:I30)</f>
        <v>0</v>
      </c>
      <c r="J33" s="404">
        <f>SUM(J3:J30)</f>
        <v>11.25</v>
      </c>
    </row>
  </sheetData>
  <mergeCells count="1">
    <mergeCell ref="B1:H1"/>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6"/>
  <dimension ref="A1:H37"/>
  <sheetViews>
    <sheetView workbookViewId="0">
      <selection activeCell="G26" sqref="G26"/>
    </sheetView>
  </sheetViews>
  <sheetFormatPr defaultRowHeight="15" x14ac:dyDescent="0.25"/>
  <cols>
    <col min="6" max="7" width="13.140625" customWidth="1"/>
    <col min="8" max="8" width="11" customWidth="1"/>
  </cols>
  <sheetData>
    <row r="1" spans="1:8" x14ac:dyDescent="0.25">
      <c r="G1" s="408"/>
    </row>
    <row r="2" spans="1:8" ht="19.5" x14ac:dyDescent="0.3">
      <c r="A2" s="683" t="s">
        <v>235</v>
      </c>
      <c r="B2" s="684"/>
      <c r="C2" s="684"/>
      <c r="D2" s="684"/>
      <c r="E2" s="684"/>
      <c r="F2" s="684"/>
      <c r="G2" s="684"/>
      <c r="H2" s="685"/>
    </row>
    <row r="3" spans="1:8" x14ac:dyDescent="0.25">
      <c r="A3" s="686"/>
      <c r="B3" s="687"/>
      <c r="C3" s="687"/>
      <c r="D3" s="687"/>
      <c r="E3" s="687"/>
      <c r="F3" s="688"/>
      <c r="G3" s="409" t="s">
        <v>232</v>
      </c>
      <c r="H3" s="409" t="s">
        <v>233</v>
      </c>
    </row>
    <row r="4" spans="1:8" x14ac:dyDescent="0.25">
      <c r="A4" s="663" t="s">
        <v>236</v>
      </c>
      <c r="B4" s="664"/>
      <c r="C4" s="664"/>
      <c r="D4" s="664"/>
      <c r="E4" s="664"/>
      <c r="F4" s="665"/>
      <c r="G4" s="577">
        <v>1925</v>
      </c>
      <c r="H4" s="405" t="s">
        <v>234</v>
      </c>
    </row>
    <row r="5" spans="1:8" x14ac:dyDescent="0.25">
      <c r="A5" s="663" t="s">
        <v>237</v>
      </c>
      <c r="B5" s="664"/>
      <c r="C5" s="664"/>
      <c r="D5" s="664"/>
      <c r="E5" s="664"/>
      <c r="F5" s="665"/>
      <c r="G5" s="577">
        <v>6</v>
      </c>
      <c r="H5" s="405" t="s">
        <v>234</v>
      </c>
    </row>
    <row r="6" spans="1:8" x14ac:dyDescent="0.25">
      <c r="A6" s="663" t="s">
        <v>308</v>
      </c>
      <c r="B6" s="664"/>
      <c r="C6" s="664"/>
      <c r="D6" s="664"/>
      <c r="E6" s="664"/>
      <c r="F6" s="665"/>
      <c r="G6" s="577">
        <v>0.4</v>
      </c>
      <c r="H6" s="431"/>
    </row>
    <row r="7" spans="1:8" x14ac:dyDescent="0.25">
      <c r="A7" s="663"/>
      <c r="B7" s="664"/>
      <c r="C7" s="664"/>
      <c r="D7" s="664"/>
      <c r="E7" s="664"/>
      <c r="F7" s="665"/>
      <c r="G7" s="577"/>
      <c r="H7" s="430"/>
    </row>
    <row r="8" spans="1:8" x14ac:dyDescent="0.25">
      <c r="A8" s="663" t="s">
        <v>238</v>
      </c>
      <c r="B8" s="664"/>
      <c r="C8" s="664"/>
      <c r="D8" s="664"/>
      <c r="E8" s="664"/>
      <c r="F8" s="665"/>
      <c r="G8" s="577">
        <v>99.13</v>
      </c>
      <c r="H8" s="405" t="s">
        <v>160</v>
      </c>
    </row>
    <row r="9" spans="1:8" x14ac:dyDescent="0.25">
      <c r="A9" s="689" t="s">
        <v>255</v>
      </c>
      <c r="B9" s="690"/>
      <c r="C9" s="690"/>
      <c r="D9" s="690"/>
      <c r="E9" s="690"/>
      <c r="F9" s="691"/>
      <c r="G9" s="577">
        <v>8.85</v>
      </c>
      <c r="H9" s="405" t="s">
        <v>180</v>
      </c>
    </row>
    <row r="10" spans="1:8" x14ac:dyDescent="0.25">
      <c r="A10" s="663" t="s">
        <v>258</v>
      </c>
      <c r="B10" s="664"/>
      <c r="C10" s="664"/>
      <c r="D10" s="664"/>
      <c r="E10" s="664"/>
      <c r="F10" s="665"/>
      <c r="G10" s="410">
        <f>G5*G4+G8</f>
        <v>11649.13</v>
      </c>
      <c r="H10" s="405" t="s">
        <v>24</v>
      </c>
    </row>
    <row r="11" spans="1:8" x14ac:dyDescent="0.25">
      <c r="A11" s="663" t="s">
        <v>259</v>
      </c>
      <c r="B11" s="664"/>
      <c r="C11" s="664"/>
      <c r="D11" s="664"/>
      <c r="E11" s="664"/>
      <c r="F11" s="665"/>
      <c r="G11" s="410">
        <v>0</v>
      </c>
      <c r="H11" s="430" t="s">
        <v>24</v>
      </c>
    </row>
    <row r="12" spans="1:8" x14ac:dyDescent="0.25">
      <c r="A12" s="671" t="s">
        <v>239</v>
      </c>
      <c r="B12" s="672"/>
      <c r="C12" s="672"/>
      <c r="D12" s="672"/>
      <c r="E12" s="672"/>
      <c r="F12" s="673"/>
      <c r="G12" s="407">
        <f>G10*0.04*2.5</f>
        <v>1164.913</v>
      </c>
      <c r="H12" s="405" t="s">
        <v>180</v>
      </c>
    </row>
    <row r="13" spans="1:8" x14ac:dyDescent="0.25">
      <c r="A13" s="671" t="s">
        <v>260</v>
      </c>
      <c r="B13" s="672"/>
      <c r="C13" s="672"/>
      <c r="D13" s="672"/>
      <c r="E13" s="672"/>
      <c r="F13" s="673"/>
      <c r="G13" s="407">
        <f>G11*0.03*2.5</f>
        <v>0</v>
      </c>
      <c r="H13" s="430" t="s">
        <v>180</v>
      </c>
    </row>
    <row r="14" spans="1:8" x14ac:dyDescent="0.25">
      <c r="A14" s="671" t="s">
        <v>316</v>
      </c>
      <c r="B14" s="672"/>
      <c r="C14" s="672"/>
      <c r="D14" s="672"/>
      <c r="E14" s="672"/>
      <c r="F14" s="673"/>
      <c r="G14" s="407">
        <f>G13+G12</f>
        <v>1164.913</v>
      </c>
      <c r="H14" s="430" t="s">
        <v>180</v>
      </c>
    </row>
    <row r="15" spans="1:8" x14ac:dyDescent="0.25">
      <c r="A15" s="663" t="s">
        <v>240</v>
      </c>
      <c r="B15" s="664"/>
      <c r="C15" s="664"/>
      <c r="D15" s="664"/>
      <c r="E15" s="664"/>
      <c r="F15" s="665"/>
      <c r="G15" s="578">
        <v>5</v>
      </c>
      <c r="H15" s="405" t="s">
        <v>241</v>
      </c>
    </row>
    <row r="16" spans="1:8" x14ac:dyDescent="0.25">
      <c r="A16" s="671" t="s">
        <v>242</v>
      </c>
      <c r="B16" s="672"/>
      <c r="C16" s="672"/>
      <c r="D16" s="672"/>
      <c r="E16" s="672"/>
      <c r="F16" s="673"/>
      <c r="G16" s="407">
        <f>G12*G15%</f>
        <v>58.245650000000005</v>
      </c>
      <c r="H16" s="405" t="s">
        <v>180</v>
      </c>
    </row>
    <row r="17" spans="1:8" x14ac:dyDescent="0.25">
      <c r="A17" s="671" t="s">
        <v>243</v>
      </c>
      <c r="B17" s="672"/>
      <c r="C17" s="672"/>
      <c r="D17" s="672"/>
      <c r="E17" s="672"/>
      <c r="F17" s="673"/>
      <c r="G17" s="411">
        <v>0</v>
      </c>
      <c r="H17" s="405" t="s">
        <v>234</v>
      </c>
    </row>
    <row r="18" spans="1:8" x14ac:dyDescent="0.25">
      <c r="A18" s="663" t="s">
        <v>309</v>
      </c>
      <c r="B18" s="664"/>
      <c r="C18" s="664"/>
      <c r="D18" s="664"/>
      <c r="E18" s="664"/>
      <c r="F18" s="665"/>
      <c r="G18" s="407">
        <f>G4*G20*G19+G7*G19</f>
        <v>3123.12</v>
      </c>
      <c r="H18" s="405" t="s">
        <v>244</v>
      </c>
    </row>
    <row r="19" spans="1:8" x14ac:dyDescent="0.25">
      <c r="A19" s="663" t="s">
        <v>263</v>
      </c>
      <c r="B19" s="664"/>
      <c r="C19" s="664"/>
      <c r="D19" s="664"/>
      <c r="E19" s="664"/>
      <c r="F19" s="665"/>
      <c r="G19" s="407">
        <v>0.24</v>
      </c>
      <c r="H19" s="431" t="s">
        <v>158</v>
      </c>
    </row>
    <row r="20" spans="1:8" x14ac:dyDescent="0.25">
      <c r="A20" s="663" t="s">
        <v>245</v>
      </c>
      <c r="B20" s="666"/>
      <c r="C20" s="666"/>
      <c r="D20" s="666"/>
      <c r="E20" s="666"/>
      <c r="F20" s="667"/>
      <c r="G20" s="577">
        <v>6.76</v>
      </c>
      <c r="H20" s="412" t="s">
        <v>234</v>
      </c>
    </row>
    <row r="21" spans="1:8" x14ac:dyDescent="0.25">
      <c r="A21" s="677" t="s">
        <v>307</v>
      </c>
      <c r="B21" s="678"/>
      <c r="C21" s="678"/>
      <c r="D21" s="678"/>
      <c r="E21" s="678"/>
      <c r="F21" s="679"/>
      <c r="G21" s="407">
        <f>G4*G23*G22+G7*G22</f>
        <v>0</v>
      </c>
      <c r="H21" s="405" t="s">
        <v>244</v>
      </c>
    </row>
    <row r="22" spans="1:8" x14ac:dyDescent="0.25">
      <c r="A22" s="668" t="s">
        <v>262</v>
      </c>
      <c r="B22" s="669"/>
      <c r="C22" s="669"/>
      <c r="D22" s="669"/>
      <c r="E22" s="669"/>
      <c r="F22" s="670"/>
      <c r="G22" s="407">
        <v>0</v>
      </c>
      <c r="H22" s="431" t="s">
        <v>158</v>
      </c>
    </row>
    <row r="23" spans="1:8" x14ac:dyDescent="0.25">
      <c r="A23" s="663" t="s">
        <v>246</v>
      </c>
      <c r="B23" s="666"/>
      <c r="C23" s="666"/>
      <c r="D23" s="666"/>
      <c r="E23" s="666"/>
      <c r="F23" s="667"/>
      <c r="G23" s="577">
        <v>0</v>
      </c>
      <c r="H23" s="412" t="s">
        <v>234</v>
      </c>
    </row>
    <row r="24" spans="1:8" x14ac:dyDescent="0.25">
      <c r="A24" s="663" t="s">
        <v>247</v>
      </c>
      <c r="B24" s="664"/>
      <c r="C24" s="664"/>
      <c r="D24" s="664"/>
      <c r="E24" s="664"/>
      <c r="F24" s="665"/>
      <c r="G24" s="407">
        <f>G10+G11</f>
        <v>11649.13</v>
      </c>
      <c r="H24" s="405" t="s">
        <v>24</v>
      </c>
    </row>
    <row r="25" spans="1:8" x14ac:dyDescent="0.25">
      <c r="A25" s="663" t="s">
        <v>248</v>
      </c>
      <c r="B25" s="664"/>
      <c r="C25" s="664"/>
      <c r="D25" s="664"/>
      <c r="E25" s="664"/>
      <c r="F25" s="665"/>
      <c r="G25" s="407">
        <f>(G10+G11)+G6*G4</f>
        <v>12419.13</v>
      </c>
      <c r="H25" s="405" t="s">
        <v>24</v>
      </c>
    </row>
    <row r="26" spans="1:8" x14ac:dyDescent="0.25">
      <c r="A26" s="680" t="s">
        <v>249</v>
      </c>
      <c r="B26" s="681"/>
      <c r="C26" s="681"/>
      <c r="D26" s="681"/>
      <c r="E26" s="681"/>
      <c r="F26" s="682"/>
      <c r="G26" s="577">
        <v>8.6</v>
      </c>
      <c r="H26" s="412" t="s">
        <v>234</v>
      </c>
    </row>
    <row r="27" spans="1:8" x14ac:dyDescent="0.25">
      <c r="A27" s="663" t="s">
        <v>250</v>
      </c>
      <c r="B27" s="666"/>
      <c r="C27" s="666"/>
      <c r="D27" s="666"/>
      <c r="E27" s="666"/>
      <c r="F27" s="667"/>
      <c r="G27" s="407">
        <f>G4*G26+G8</f>
        <v>16654.13</v>
      </c>
      <c r="H27" s="412" t="s">
        <v>24</v>
      </c>
    </row>
    <row r="29" spans="1:8" x14ac:dyDescent="0.25">
      <c r="A29" s="414"/>
      <c r="B29" s="414"/>
      <c r="C29" s="414"/>
      <c r="D29" s="414"/>
      <c r="E29" s="414"/>
      <c r="F29" s="414"/>
      <c r="G29" s="415"/>
      <c r="H29" s="416"/>
    </row>
    <row r="30" spans="1:8" x14ac:dyDescent="0.25">
      <c r="A30" s="413" t="s">
        <v>18</v>
      </c>
      <c r="G30" s="408"/>
    </row>
    <row r="31" spans="1:8" x14ac:dyDescent="0.25">
      <c r="A31" s="663" t="s">
        <v>251</v>
      </c>
      <c r="B31" s="664"/>
      <c r="C31" s="664"/>
      <c r="D31" s="664"/>
      <c r="E31" s="664"/>
      <c r="F31" s="665"/>
      <c r="G31" s="417">
        <f>G14</f>
        <v>1164.913</v>
      </c>
      <c r="H31" s="406" t="s">
        <v>180</v>
      </c>
    </row>
    <row r="32" spans="1:8" x14ac:dyDescent="0.25">
      <c r="A32" s="674" t="s">
        <v>242</v>
      </c>
      <c r="B32" s="675"/>
      <c r="C32" s="675"/>
      <c r="D32" s="675"/>
      <c r="E32" s="675"/>
      <c r="F32" s="676"/>
      <c r="G32" s="418">
        <f>G16</f>
        <v>58.245650000000005</v>
      </c>
      <c r="H32" s="419" t="s">
        <v>180</v>
      </c>
    </row>
    <row r="33" spans="1:8" x14ac:dyDescent="0.25">
      <c r="A33" s="663" t="s">
        <v>252</v>
      </c>
      <c r="B33" s="664"/>
      <c r="C33" s="664"/>
      <c r="D33" s="664"/>
      <c r="E33" s="664"/>
      <c r="F33" s="665"/>
      <c r="G33" s="420">
        <f>G18</f>
        <v>3123.12</v>
      </c>
      <c r="H33" s="405" t="s">
        <v>244</v>
      </c>
    </row>
    <row r="34" spans="1:8" x14ac:dyDescent="0.25">
      <c r="A34" s="663" t="s">
        <v>253</v>
      </c>
      <c r="B34" s="664"/>
      <c r="C34" s="664"/>
      <c r="D34" s="664"/>
      <c r="E34" s="664"/>
      <c r="F34" s="665"/>
      <c r="G34" s="420">
        <f>G21</f>
        <v>0</v>
      </c>
      <c r="H34" s="405" t="s">
        <v>244</v>
      </c>
    </row>
    <row r="35" spans="1:8" x14ac:dyDescent="0.25">
      <c r="A35" s="663" t="s">
        <v>247</v>
      </c>
      <c r="B35" s="664"/>
      <c r="C35" s="664"/>
      <c r="D35" s="664"/>
      <c r="E35" s="664"/>
      <c r="F35" s="665"/>
      <c r="G35" s="420">
        <f>G24</f>
        <v>11649.13</v>
      </c>
      <c r="H35" s="405" t="s">
        <v>24</v>
      </c>
    </row>
    <row r="36" spans="1:8" x14ac:dyDescent="0.25">
      <c r="A36" s="663" t="s">
        <v>254</v>
      </c>
      <c r="B36" s="664"/>
      <c r="C36" s="664"/>
      <c r="D36" s="664"/>
      <c r="E36" s="664"/>
      <c r="F36" s="665"/>
      <c r="G36" s="420">
        <f>G25</f>
        <v>12419.13</v>
      </c>
      <c r="H36" s="405" t="s">
        <v>24</v>
      </c>
    </row>
    <row r="37" spans="1:8" x14ac:dyDescent="0.25">
      <c r="A37" s="663" t="s">
        <v>250</v>
      </c>
      <c r="B37" s="666"/>
      <c r="C37" s="666"/>
      <c r="D37" s="666"/>
      <c r="E37" s="666"/>
      <c r="F37" s="667"/>
      <c r="G37" s="420">
        <f>G27</f>
        <v>16654.13</v>
      </c>
      <c r="H37" s="412" t="s">
        <v>24</v>
      </c>
    </row>
  </sheetData>
  <mergeCells count="33">
    <mergeCell ref="A10:F10"/>
    <mergeCell ref="A9:F9"/>
    <mergeCell ref="A12:F12"/>
    <mergeCell ref="A15:F15"/>
    <mergeCell ref="A16:F16"/>
    <mergeCell ref="A13:F13"/>
    <mergeCell ref="A14:F14"/>
    <mergeCell ref="A11:F11"/>
    <mergeCell ref="A2:H2"/>
    <mergeCell ref="A3:F3"/>
    <mergeCell ref="A4:F4"/>
    <mergeCell ref="A5:F5"/>
    <mergeCell ref="A8:F8"/>
    <mergeCell ref="A6:F6"/>
    <mergeCell ref="A7:F7"/>
    <mergeCell ref="A31:F31"/>
    <mergeCell ref="A32:F32"/>
    <mergeCell ref="A21:F21"/>
    <mergeCell ref="A23:F23"/>
    <mergeCell ref="A24:F24"/>
    <mergeCell ref="A25:F25"/>
    <mergeCell ref="A26:F26"/>
    <mergeCell ref="A27:F27"/>
    <mergeCell ref="A19:F19"/>
    <mergeCell ref="A22:F22"/>
    <mergeCell ref="A20:F20"/>
    <mergeCell ref="A17:F17"/>
    <mergeCell ref="A18:F18"/>
    <mergeCell ref="A33:F33"/>
    <mergeCell ref="A34:F34"/>
    <mergeCell ref="A35:F35"/>
    <mergeCell ref="A36:F36"/>
    <mergeCell ref="A37:F37"/>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9</vt:i4>
      </vt:variant>
    </vt:vector>
  </HeadingPairs>
  <TitlesOfParts>
    <vt:vector size="16" baseType="lpstr">
      <vt:lpstr>ORÇAMENTO</vt:lpstr>
      <vt:lpstr>QCI</vt:lpstr>
      <vt:lpstr>CRONOGRAMA1</vt:lpstr>
      <vt:lpstr>Cronograma</vt:lpstr>
      <vt:lpstr>DRENAGEM</vt:lpstr>
      <vt:lpstr>SINALIZAÇÃO</vt:lpstr>
      <vt:lpstr>PAVIMENTO</vt:lpstr>
      <vt:lpstr>Cronograma!Area_de_impressao</vt:lpstr>
      <vt:lpstr>CRONOGRAMA1!Area_de_impressao</vt:lpstr>
      <vt:lpstr>ORÇAMENTO!Area_de_impressao</vt:lpstr>
      <vt:lpstr>QCI!Area_de_impressao</vt:lpstr>
      <vt:lpstr>QCI!TabCPFin</vt:lpstr>
      <vt:lpstr>Cronograma!TabCronograma</vt:lpstr>
      <vt:lpstr>QCI!TabMedicao</vt:lpstr>
      <vt:lpstr>Cronograma!Titulos_de_impressao</vt:lpstr>
      <vt:lpstr>CRONOGRAMA1!Titulos_de_impressao</vt:lpstr>
    </vt:vector>
  </TitlesOfParts>
  <Company>Caixa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Caixa</dc:creator>
  <cp:lastModifiedBy>Usuario</cp:lastModifiedBy>
  <cp:lastPrinted>2020-09-24T19:33:54Z</cp:lastPrinted>
  <dcterms:created xsi:type="dcterms:W3CDTF">2018-04-09T16:51:31Z</dcterms:created>
  <dcterms:modified xsi:type="dcterms:W3CDTF">2020-12-10T21:22:28Z</dcterms:modified>
</cp:coreProperties>
</file>